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1940" windowHeight="5130" tabRatio="705" activeTab="1"/>
  </bookViews>
  <sheets>
    <sheet name="Instructivo" sheetId="7" r:id="rId1"/>
    <sheet name="Gastos Mensuales Acumulados" sheetId="1" r:id="rId2"/>
    <sheet name="LISTA" sheetId="10" state="hidden" r:id="rId3"/>
    <sheet name="Detalle Proyectos de Inversión" sheetId="9" state="hidden" r:id="rId4"/>
    <sheet name="RESUMEN" sheetId="8" state="veryHidden" r:id="rId5"/>
  </sheets>
  <definedNames>
    <definedName name="LBUSCAR">LISTA!$A$2:$B$347</definedName>
    <definedName name="LCODE">LISTA!$B$2:$B$347</definedName>
    <definedName name="LComuna">LISTA!$A$2:$A$347</definedName>
    <definedName name="LMES">LISTA!$C$2:$C$14</definedName>
  </definedNames>
  <calcPr calcId="145621"/>
</workbook>
</file>

<file path=xl/calcChain.xml><?xml version="1.0" encoding="utf-8"?>
<calcChain xmlns="http://schemas.openxmlformats.org/spreadsheetml/2006/main">
  <c r="Y5" i="8" l="1"/>
  <c r="Y4" i="8"/>
  <c r="Y3" i="8"/>
  <c r="Y2" i="8"/>
  <c r="H35" i="1"/>
  <c r="W3" i="8" s="1"/>
  <c r="I35" i="1"/>
  <c r="W4" i="8" s="1"/>
  <c r="J35" i="1"/>
  <c r="G35" i="1"/>
  <c r="H7" i="1"/>
  <c r="D2" i="8"/>
  <c r="C2" i="8" s="1"/>
  <c r="H6" i="1" s="1"/>
  <c r="D3" i="8"/>
  <c r="C3" i="8" s="1"/>
  <c r="D4" i="8"/>
  <c r="C4" i="8" s="1"/>
  <c r="D5" i="8"/>
  <c r="C5" i="8" s="1"/>
  <c r="H4" i="1"/>
  <c r="J17" i="1"/>
  <c r="E5" i="8" s="1"/>
  <c r="C3" i="9"/>
  <c r="C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C8" i="9"/>
  <c r="C9" i="9"/>
  <c r="C10" i="9"/>
  <c r="C11" i="9"/>
  <c r="S11" i="9" s="1"/>
  <c r="C12" i="9"/>
  <c r="C13" i="9"/>
  <c r="C14" i="9"/>
  <c r="C15" i="9"/>
  <c r="S15" i="9" s="1"/>
  <c r="C16" i="9"/>
  <c r="C17" i="9"/>
  <c r="C18" i="9"/>
  <c r="S18" i="9" s="1"/>
  <c r="C19" i="9"/>
  <c r="C20" i="9"/>
  <c r="C21" i="9"/>
  <c r="C22" i="9"/>
  <c r="S22" i="9" s="1"/>
  <c r="C23" i="9"/>
  <c r="S23" i="9" s="1"/>
  <c r="C24" i="9"/>
  <c r="C25" i="9"/>
  <c r="C26" i="9"/>
  <c r="C27" i="9"/>
  <c r="S27" i="9" s="1"/>
  <c r="C28" i="9"/>
  <c r="C29" i="9"/>
  <c r="C30" i="9"/>
  <c r="C31" i="9"/>
  <c r="S31" i="9" s="1"/>
  <c r="C32" i="9"/>
  <c r="O7" i="9"/>
  <c r="F7" i="9"/>
  <c r="C7" i="9"/>
  <c r="BD5" i="8"/>
  <c r="BC5" i="8"/>
  <c r="BB5" i="8"/>
  <c r="BD4" i="8"/>
  <c r="BC4" i="8"/>
  <c r="BB4" i="8"/>
  <c r="BD3" i="8"/>
  <c r="BC3" i="8"/>
  <c r="BB3" i="8"/>
  <c r="BD2" i="8"/>
  <c r="BC2" i="8"/>
  <c r="BB2" i="8"/>
  <c r="H65" i="1"/>
  <c r="BA3" i="8" s="1"/>
  <c r="I65" i="1"/>
  <c r="BA4" i="8" s="1"/>
  <c r="J65" i="1"/>
  <c r="BX3" i="8"/>
  <c r="BY3" i="8"/>
  <c r="BZ3" i="8"/>
  <c r="BX4" i="8"/>
  <c r="BY4" i="8"/>
  <c r="BZ4" i="8"/>
  <c r="BX5" i="8"/>
  <c r="BY5" i="8"/>
  <c r="BZ5" i="8"/>
  <c r="BZ2" i="8"/>
  <c r="BY2" i="8"/>
  <c r="BX2" i="8"/>
  <c r="BZ1" i="8"/>
  <c r="BY1" i="8"/>
  <c r="BX1" i="8"/>
  <c r="G6" i="1"/>
  <c r="G4" i="1"/>
  <c r="B5" i="8"/>
  <c r="B4" i="8"/>
  <c r="B3" i="8"/>
  <c r="B2" i="8"/>
  <c r="G17" i="1"/>
  <c r="E2" i="8" s="1"/>
  <c r="F5" i="8"/>
  <c r="G5" i="8"/>
  <c r="H5" i="8"/>
  <c r="I5" i="8"/>
  <c r="J22" i="1"/>
  <c r="J5" i="8" s="1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J38" i="1"/>
  <c r="Z5" i="8" s="1"/>
  <c r="AA5" i="8"/>
  <c r="AB5" i="8"/>
  <c r="AC5" i="8"/>
  <c r="AD5" i="8"/>
  <c r="AE5" i="8"/>
  <c r="AF5" i="8"/>
  <c r="J45" i="1"/>
  <c r="AG5" i="8" s="1"/>
  <c r="AH5" i="8"/>
  <c r="J47" i="1"/>
  <c r="AI5" i="8"/>
  <c r="AJ5" i="8"/>
  <c r="AK5" i="8"/>
  <c r="AL5" i="8"/>
  <c r="J51" i="1"/>
  <c r="AM5" i="8" s="1"/>
  <c r="AN5" i="8"/>
  <c r="AO5" i="8"/>
  <c r="AP5" i="8"/>
  <c r="AQ5" i="8"/>
  <c r="AR5" i="8"/>
  <c r="AS5" i="8"/>
  <c r="AT5" i="8"/>
  <c r="AU5" i="8"/>
  <c r="J60" i="1"/>
  <c r="AV5" i="8" s="1"/>
  <c r="AW5" i="8"/>
  <c r="AX5" i="8"/>
  <c r="AY5" i="8"/>
  <c r="AZ5" i="8"/>
  <c r="BA5" i="8"/>
  <c r="J69" i="1"/>
  <c r="BE5" i="8"/>
  <c r="BF5" i="8"/>
  <c r="BG5" i="8"/>
  <c r="BH5" i="8"/>
  <c r="BI5" i="8"/>
  <c r="J74" i="1"/>
  <c r="BJ5" i="8" s="1"/>
  <c r="BK5" i="8"/>
  <c r="BL5" i="8"/>
  <c r="BM5" i="8"/>
  <c r="BN5" i="8"/>
  <c r="BO5" i="8"/>
  <c r="BP5" i="8"/>
  <c r="J81" i="1"/>
  <c r="BQ5" i="8" s="1"/>
  <c r="BR5" i="8"/>
  <c r="BS5" i="8"/>
  <c r="BT5" i="8"/>
  <c r="BU5" i="8"/>
  <c r="BV5" i="8"/>
  <c r="I17" i="1"/>
  <c r="E4" i="8" s="1"/>
  <c r="F4" i="8"/>
  <c r="G4" i="8"/>
  <c r="H4" i="8"/>
  <c r="I4" i="8"/>
  <c r="I22" i="1"/>
  <c r="J4" i="8" s="1"/>
  <c r="K4" i="8"/>
  <c r="L4" i="8"/>
  <c r="M4" i="8"/>
  <c r="N4" i="8"/>
  <c r="O4" i="8"/>
  <c r="P4" i="8"/>
  <c r="Q4" i="8"/>
  <c r="R4" i="8"/>
  <c r="S4" i="8"/>
  <c r="T4" i="8"/>
  <c r="U4" i="8"/>
  <c r="V4" i="8"/>
  <c r="X4" i="8"/>
  <c r="I38" i="1"/>
  <c r="Z4" i="8" s="1"/>
  <c r="AA4" i="8"/>
  <c r="AB4" i="8"/>
  <c r="AC4" i="8"/>
  <c r="AD4" i="8"/>
  <c r="AE4" i="8"/>
  <c r="AF4" i="8"/>
  <c r="I45" i="1"/>
  <c r="AG4" i="8" s="1"/>
  <c r="AH4" i="8"/>
  <c r="I47" i="1"/>
  <c r="AI4" i="8" s="1"/>
  <c r="AJ4" i="8"/>
  <c r="AK4" i="8"/>
  <c r="AL4" i="8"/>
  <c r="I51" i="1"/>
  <c r="AM4" i="8" s="1"/>
  <c r="AN4" i="8"/>
  <c r="AO4" i="8"/>
  <c r="AP4" i="8"/>
  <c r="AQ4" i="8"/>
  <c r="AR4" i="8"/>
  <c r="AS4" i="8"/>
  <c r="AT4" i="8"/>
  <c r="AU4" i="8"/>
  <c r="I60" i="1"/>
  <c r="AV4" i="8" s="1"/>
  <c r="AW4" i="8"/>
  <c r="AX4" i="8"/>
  <c r="AY4" i="8"/>
  <c r="AZ4" i="8"/>
  <c r="I69" i="1"/>
  <c r="BE4" i="8" s="1"/>
  <c r="BF4" i="8"/>
  <c r="BG4" i="8"/>
  <c r="BH4" i="8"/>
  <c r="BI4" i="8"/>
  <c r="I74" i="1"/>
  <c r="BJ4" i="8" s="1"/>
  <c r="BK4" i="8"/>
  <c r="BL4" i="8"/>
  <c r="BM4" i="8"/>
  <c r="BN4" i="8"/>
  <c r="BO4" i="8"/>
  <c r="BP4" i="8"/>
  <c r="I81" i="1"/>
  <c r="BQ4" i="8" s="1"/>
  <c r="BR4" i="8"/>
  <c r="BS4" i="8"/>
  <c r="BT4" i="8"/>
  <c r="BU4" i="8"/>
  <c r="BV4" i="8"/>
  <c r="H17" i="1"/>
  <c r="E3" i="8" s="1"/>
  <c r="F3" i="8"/>
  <c r="G3" i="8"/>
  <c r="H3" i="8"/>
  <c r="I3" i="8"/>
  <c r="H22" i="1"/>
  <c r="J3" i="8" s="1"/>
  <c r="K3" i="8"/>
  <c r="L3" i="8"/>
  <c r="M3" i="8"/>
  <c r="N3" i="8"/>
  <c r="O3" i="8"/>
  <c r="P3" i="8"/>
  <c r="Q3" i="8"/>
  <c r="R3" i="8"/>
  <c r="S3" i="8"/>
  <c r="T3" i="8"/>
  <c r="U3" i="8"/>
  <c r="V3" i="8"/>
  <c r="X3" i="8"/>
  <c r="H38" i="1"/>
  <c r="Z3" i="8" s="1"/>
  <c r="AA3" i="8"/>
  <c r="AB3" i="8"/>
  <c r="AC3" i="8"/>
  <c r="AD3" i="8"/>
  <c r="AE3" i="8"/>
  <c r="AF3" i="8"/>
  <c r="H45" i="1"/>
  <c r="AG3" i="8" s="1"/>
  <c r="AH3" i="8"/>
  <c r="H47" i="1"/>
  <c r="AI3" i="8" s="1"/>
  <c r="AJ3" i="8"/>
  <c r="AK3" i="8"/>
  <c r="AL3" i="8"/>
  <c r="H51" i="1"/>
  <c r="AM3" i="8" s="1"/>
  <c r="AN3" i="8"/>
  <c r="AO3" i="8"/>
  <c r="AP3" i="8"/>
  <c r="AQ3" i="8"/>
  <c r="AR3" i="8"/>
  <c r="AS3" i="8"/>
  <c r="AT3" i="8"/>
  <c r="AU3" i="8"/>
  <c r="H60" i="1"/>
  <c r="AV3" i="8" s="1"/>
  <c r="AW3" i="8"/>
  <c r="AX3" i="8"/>
  <c r="AY3" i="8"/>
  <c r="AZ3" i="8"/>
  <c r="H69" i="1"/>
  <c r="BE3" i="8" s="1"/>
  <c r="BF3" i="8"/>
  <c r="BG3" i="8"/>
  <c r="BH3" i="8"/>
  <c r="BI3" i="8"/>
  <c r="H74" i="1"/>
  <c r="BJ3" i="8" s="1"/>
  <c r="BK3" i="8"/>
  <c r="BL3" i="8"/>
  <c r="BM3" i="8"/>
  <c r="BN3" i="8"/>
  <c r="BO3" i="8"/>
  <c r="BP3" i="8"/>
  <c r="H81" i="1"/>
  <c r="BQ3" i="8" s="1"/>
  <c r="BR3" i="8"/>
  <c r="BS3" i="8"/>
  <c r="BT3" i="8"/>
  <c r="BU3" i="8"/>
  <c r="BV3" i="8"/>
  <c r="A5" i="8"/>
  <c r="A4" i="8"/>
  <c r="A3" i="8"/>
  <c r="A2" i="8"/>
  <c r="F2" i="8"/>
  <c r="G2" i="8"/>
  <c r="H2" i="8"/>
  <c r="I2" i="8"/>
  <c r="G22" i="1"/>
  <c r="J2" i="8" s="1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G38" i="1"/>
  <c r="Z2" i="8" s="1"/>
  <c r="AA2" i="8"/>
  <c r="AB2" i="8"/>
  <c r="AC2" i="8"/>
  <c r="AD2" i="8"/>
  <c r="AE2" i="8"/>
  <c r="AF2" i="8"/>
  <c r="G45" i="1"/>
  <c r="AG2" i="8" s="1"/>
  <c r="AH2" i="8"/>
  <c r="G47" i="1"/>
  <c r="AI2" i="8" s="1"/>
  <c r="AJ2" i="8"/>
  <c r="AK2" i="8"/>
  <c r="AL2" i="8"/>
  <c r="G51" i="1"/>
  <c r="AM2" i="8" s="1"/>
  <c r="AN2" i="8"/>
  <c r="AO2" i="8"/>
  <c r="AP2" i="8"/>
  <c r="AQ2" i="8"/>
  <c r="AR2" i="8"/>
  <c r="AS2" i="8"/>
  <c r="AT2" i="8"/>
  <c r="AU2" i="8"/>
  <c r="G60" i="1"/>
  <c r="AV2" i="8" s="1"/>
  <c r="AW2" i="8"/>
  <c r="AX2" i="8"/>
  <c r="AY2" i="8"/>
  <c r="AZ2" i="8"/>
  <c r="G69" i="1"/>
  <c r="BE2" i="8" s="1"/>
  <c r="BF2" i="8"/>
  <c r="BG2" i="8"/>
  <c r="BH2" i="8"/>
  <c r="BI2" i="8"/>
  <c r="G74" i="1"/>
  <c r="BJ2" i="8" s="1"/>
  <c r="BK2" i="8"/>
  <c r="BL2" i="8"/>
  <c r="BM2" i="8"/>
  <c r="BN2" i="8"/>
  <c r="BO2" i="8"/>
  <c r="BP2" i="8"/>
  <c r="G81" i="1"/>
  <c r="BQ2" i="8" s="1"/>
  <c r="BR2" i="8"/>
  <c r="BS2" i="8"/>
  <c r="BT2" i="8"/>
  <c r="BU2" i="8"/>
  <c r="BV2" i="8"/>
  <c r="G65" i="1"/>
  <c r="S24" i="9" l="1"/>
  <c r="S20" i="9"/>
  <c r="S8" i="9"/>
  <c r="S7" i="9"/>
  <c r="S29" i="9"/>
  <c r="S25" i="9"/>
  <c r="S17" i="9"/>
  <c r="S13" i="9"/>
  <c r="S9" i="9"/>
  <c r="S32" i="9"/>
  <c r="S16" i="9"/>
  <c r="S28" i="9"/>
  <c r="S26" i="9"/>
  <c r="S21" i="9"/>
  <c r="S19" i="9"/>
  <c r="S12" i="9"/>
  <c r="S10" i="9"/>
  <c r="S30" i="9"/>
  <c r="S14" i="9"/>
  <c r="I87" i="1"/>
  <c r="BW4" i="8" s="1"/>
  <c r="H87" i="1"/>
  <c r="BW3" i="8" s="1"/>
  <c r="G87" i="1"/>
  <c r="BW2" i="8" s="1"/>
  <c r="BA2" i="8"/>
  <c r="J87" i="1"/>
  <c r="BW5" i="8" s="1"/>
</calcChain>
</file>

<file path=xl/sharedStrings.xml><?xml version="1.0" encoding="utf-8"?>
<sst xmlns="http://schemas.openxmlformats.org/spreadsheetml/2006/main" count="2218" uniqueCount="1206">
  <si>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</si>
  <si>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</si>
  <si>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</si>
  <si>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</si>
  <si>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</si>
  <si>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</si>
  <si>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</si>
  <si>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</si>
  <si>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</si>
  <si>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</si>
  <si>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</si>
  <si>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</si>
  <si>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</si>
  <si>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</si>
  <si>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</si>
  <si>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</si>
  <si>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</si>
  <si>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</si>
  <si>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</si>
  <si>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</si>
  <si>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</si>
  <si>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</si>
  <si>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</si>
  <si>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</si>
  <si>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</si>
  <si>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</si>
  <si>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</si>
  <si>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</si>
  <si>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</si>
  <si>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</si>
  <si>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</si>
  <si>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</si>
  <si>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</si>
  <si>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</si>
  <si>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</si>
  <si>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</si>
  <si>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</si>
  <si>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</si>
  <si>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</si>
  <si>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</si>
  <si>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</si>
  <si>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</si>
  <si>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</si>
  <si>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</si>
  <si>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</si>
  <si>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</si>
  <si>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</si>
  <si>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</si>
  <si>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</si>
  <si>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</si>
  <si>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</si>
  <si>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</si>
  <si>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</si>
  <si>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</si>
  <si>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</si>
  <si>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</si>
  <si>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</si>
  <si>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</si>
  <si>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</si>
  <si>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</si>
  <si>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</si>
  <si>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</si>
  <si>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</si>
  <si>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</si>
  <si>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</si>
  <si>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</si>
  <si>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</si>
  <si>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</si>
  <si>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</si>
  <si>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</si>
  <si>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</si>
  <si>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</si>
  <si>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</si>
  <si>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</si>
  <si>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</si>
  <si>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</si>
  <si>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</si>
  <si>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</si>
  <si>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</si>
  <si>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</si>
  <si>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</si>
  <si>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</si>
  <si>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</si>
  <si>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</si>
  <si>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</si>
  <si>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</si>
  <si>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</si>
  <si>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</si>
  <si>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</si>
  <si>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</si>
  <si>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</si>
  <si>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</si>
  <si>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</si>
  <si>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</si>
  <si>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</si>
  <si>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</si>
  <si>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</si>
  <si>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</si>
  <si>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</si>
  <si>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</si>
  <si>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</si>
  <si>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</si>
  <si>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</si>
  <si>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</si>
  <si>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</si>
  <si>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</si>
  <si>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</si>
  <si>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</si>
  <si>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</si>
  <si>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</si>
  <si>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</si>
  <si>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</si>
  <si>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</si>
  <si>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</si>
  <si>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</si>
  <si>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</si>
  <si>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</si>
  <si>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</si>
  <si>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</si>
  <si>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</si>
  <si>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</si>
  <si>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</si>
  <si>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</si>
  <si>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</si>
  <si>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</si>
  <si>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</si>
  <si>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</si>
  <si>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</si>
  <si>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</si>
  <si>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</si>
  <si>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</si>
  <si>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</si>
  <si>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</si>
  <si>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</si>
  <si>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</si>
  <si>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</si>
  <si>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</si>
  <si>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</si>
  <si>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</si>
  <si>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</si>
  <si>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</si>
  <si>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</si>
  <si>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</si>
  <si>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</si>
  <si>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</si>
  <si>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</si>
  <si>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</si>
  <si>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</si>
  <si>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</si>
  <si>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</si>
  <si>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</si>
  <si>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</si>
  <si>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</si>
  <si>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</si>
  <si>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</si>
  <si>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</si>
  <si>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</si>
  <si>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</si>
  <si>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</si>
  <si>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</si>
  <si>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</si>
  <si>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</si>
  <si>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</si>
  <si>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</si>
  <si>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</si>
  <si>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</si>
  <si>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</si>
  <si>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</si>
  <si>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</si>
  <si>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</si>
  <si>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</si>
  <si>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</si>
  <si>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</si>
  <si>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</si>
  <si>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</si>
  <si>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</si>
  <si>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</si>
  <si>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</si>
  <si>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</si>
  <si>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</si>
  <si>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</si>
  <si>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</si>
  <si>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</si>
  <si>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</si>
  <si>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</si>
  <si>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</si>
  <si>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</si>
  <si>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</si>
  <si>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</si>
  <si>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</si>
  <si>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</si>
  <si>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</si>
  <si>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</si>
  <si>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</si>
  <si>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</si>
  <si>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</si>
  <si>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</si>
  <si>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</si>
  <si>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</si>
  <si>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</si>
  <si>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</si>
  <si>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</si>
  <si>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</si>
  <si>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</si>
  <si>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</si>
  <si>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</si>
  <si>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</si>
  <si>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</si>
  <si>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</si>
  <si>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</si>
  <si>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</si>
  <si>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</si>
  <si>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</si>
  <si>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</si>
  <si>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</si>
  <si>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</si>
  <si>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</si>
  <si>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</si>
  <si>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</si>
  <si>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</si>
  <si>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</si>
  <si>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</si>
  <si>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</si>
  <si>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</si>
  <si>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</si>
  <si>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</si>
  <si>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</si>
  <si>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</si>
  <si>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</si>
  <si>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</si>
  <si>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</si>
  <si>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</si>
  <si>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</si>
  <si>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</si>
  <si>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</si>
  <si>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</si>
  <si>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</si>
  <si>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</si>
  <si>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</si>
  <si>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</si>
  <si>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</si>
  <si>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</si>
  <si>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</si>
  <si>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</si>
  <si>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</si>
  <si>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</si>
  <si>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</si>
  <si>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</si>
  <si>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</si>
  <si>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</si>
  <si>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</si>
  <si>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</si>
  <si>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</si>
  <si>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</si>
  <si>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</si>
  <si>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</si>
  <si>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</si>
  <si>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</si>
  <si>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</si>
  <si>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</si>
  <si>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</si>
  <si>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</si>
  <si>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</si>
  <si>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</si>
  <si>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</si>
  <si>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</si>
  <si>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</si>
  <si>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</si>
  <si>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</si>
  <si>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</si>
  <si>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</si>
  <si>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</si>
  <si>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</si>
  <si>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</si>
  <si>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</si>
  <si>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</si>
  <si>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</si>
  <si>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</si>
  <si>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</si>
  <si>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</si>
  <si>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</si>
  <si>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</si>
  <si>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</si>
  <si>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</si>
  <si>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</si>
  <si>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</si>
  <si>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</si>
  <si>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</si>
  <si>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</si>
  <si>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</si>
  <si>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</si>
  <si>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</si>
  <si>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</si>
  <si>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</si>
  <si>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</si>
  <si>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</si>
  <si>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</si>
  <si>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</si>
  <si>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</si>
  <si>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</si>
  <si>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</si>
  <si>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</si>
  <si>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</si>
  <si>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</si>
  <si>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</si>
  <si>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</si>
  <si>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</si>
  <si>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</si>
  <si>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</si>
  <si>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</si>
  <si>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</si>
  <si>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</si>
  <si>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</si>
  <si>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</si>
  <si>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</si>
  <si>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</si>
  <si>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</si>
  <si>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</si>
  <si>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</si>
  <si>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</si>
  <si>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</si>
  <si>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</si>
  <si>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</si>
  <si>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</si>
  <si>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</si>
  <si>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</si>
  <si>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</si>
  <si>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</si>
  <si>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</si>
  <si>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</si>
  <si>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</si>
  <si>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</si>
  <si>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</si>
  <si>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</si>
  <si>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</si>
  <si>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</si>
  <si>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</si>
  <si>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</si>
  <si>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</si>
  <si>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</si>
  <si>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</si>
  <si>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</si>
  <si>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</si>
  <si>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</si>
  <si>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</si>
  <si>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</si>
  <si>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</si>
  <si>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</si>
  <si>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</si>
  <si>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</si>
  <si>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</si>
  <si>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</si>
  <si>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</si>
  <si>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</si>
  <si>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</si>
  <si>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</si>
  <si>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</si>
  <si>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</si>
  <si>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</si>
  <si>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</si>
  <si>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</si>
  <si>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</si>
  <si>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</si>
  <si>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</si>
  <si>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</si>
  <si>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</si>
  <si>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</si>
  <si>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</si>
  <si>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</si>
  <si>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</si>
  <si>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</si>
  <si>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</si>
  <si>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</si>
  <si>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</si>
  <si>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</si>
  <si>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</si>
  <si>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</si>
  <si>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</si>
  <si>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</si>
  <si>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</si>
  <si>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</si>
  <si>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</si>
  <si>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</si>
  <si>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</si>
  <si>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</si>
  <si>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</si>
  <si>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</si>
  <si>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</si>
  <si>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</si>
  <si>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</si>
  <si>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</si>
  <si>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</si>
  <si>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</si>
  <si>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</si>
  <si>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</si>
  <si>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</si>
  <si>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</si>
  <si>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</si>
  <si>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</si>
  <si>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</si>
  <si>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</si>
  <si>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</si>
  <si>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</si>
  <si>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</si>
  <si>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</si>
  <si>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</si>
  <si>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</si>
  <si>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</si>
  <si>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</si>
  <si>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</si>
  <si>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</si>
  <si>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</si>
  <si>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</si>
  <si>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</si>
  <si>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</si>
  <si>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</si>
  <si>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</si>
  <si>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</si>
  <si>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</si>
  <si>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</si>
  <si>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</si>
  <si>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</si>
  <si>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</si>
  <si>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</si>
  <si>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</si>
  <si>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</si>
  <si>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</si>
  <si>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</si>
  <si>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</si>
  <si>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</si>
  <si>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</si>
  <si>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</si>
  <si>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</si>
  <si>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</si>
  <si>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</si>
  <si>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</si>
  <si>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</si>
  <si>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</si>
  <si>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</si>
  <si>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</si>
  <si>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</si>
  <si>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</si>
  <si>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</si>
  <si>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</si>
  <si>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</si>
  <si>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</si>
  <si>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</si>
  <si>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</si>
  <si>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</si>
  <si>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</si>
  <si>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</si>
  <si>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</si>
  <si>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</si>
  <si>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</si>
  <si>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</si>
  <si>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</si>
  <si>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</si>
  <si>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</si>
  <si>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</si>
  <si>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</si>
  <si>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</si>
  <si>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</si>
  <si>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</si>
  <si>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</si>
  <si>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</si>
  <si>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</si>
  <si>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</si>
  <si>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</si>
  <si>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</si>
  <si>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</si>
  <si>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</si>
  <si>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</si>
  <si>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</si>
  <si>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</si>
  <si>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</si>
  <si>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</si>
  <si>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</si>
  <si>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</si>
  <si>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</si>
  <si>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</si>
  <si>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</si>
  <si>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</si>
  <si>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</si>
  <si>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</si>
  <si>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</si>
  <si>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</si>
  <si>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</si>
  <si>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</si>
  <si>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</si>
  <si>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</si>
  <si>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</si>
  <si>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</si>
  <si>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</si>
  <si>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</si>
  <si>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</si>
  <si>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</si>
  <si>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</si>
  <si>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</si>
  <si>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</si>
  <si>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</si>
  <si>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</si>
  <si>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</si>
  <si>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</si>
  <si>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</si>
  <si>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</si>
  <si>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</si>
  <si>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</si>
  <si>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</si>
  <si>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</si>
  <si>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</si>
  <si>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</si>
  <si>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</si>
  <si>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</si>
  <si>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</si>
  <si>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</si>
  <si>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</si>
  <si>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</si>
  <si>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</si>
  <si>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</si>
  <si>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</si>
  <si>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</si>
  <si>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</si>
  <si>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</si>
  <si>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</si>
  <si>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</si>
  <si>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</si>
  <si>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</si>
  <si>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</si>
  <si>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</si>
  <si>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</si>
  <si>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</si>
  <si>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</si>
  <si>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</si>
  <si>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</si>
  <si>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</si>
  <si>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</si>
  <si>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</si>
  <si>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</si>
  <si>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</si>
  <si>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</si>
  <si>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</si>
  <si>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</si>
  <si>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</si>
  <si>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</si>
  <si>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</si>
  <si>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</si>
  <si>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</si>
  <si>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</si>
  <si>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</si>
  <si>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</si>
  <si>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</si>
  <si>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</si>
  <si>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</si>
  <si>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</si>
  <si>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</si>
  <si>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</si>
  <si>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</si>
  <si>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</si>
  <si>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</si>
  <si>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</si>
  <si>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</si>
  <si>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</si>
  <si>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</si>
  <si>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</si>
  <si>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</si>
  <si>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</si>
  <si>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</si>
  <si>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</si>
  <si>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</si>
  <si>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</si>
  <si>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</si>
  <si>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</si>
  <si>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</si>
  <si>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</si>
  <si>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</si>
  <si>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</si>
  <si>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</si>
  <si>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</si>
  <si>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</si>
  <si>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</si>
  <si>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</si>
  <si>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</si>
  <si>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</si>
  <si>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</si>
  <si>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</si>
  <si>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</si>
  <si>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</si>
  <si>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</si>
  <si>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</si>
  <si>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</si>
  <si>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</si>
  <si>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</si>
  <si>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</si>
  <si>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</si>
  <si>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</si>
  <si>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</si>
  <si>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</si>
  <si>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</si>
  <si>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</si>
  <si>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</si>
  <si>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</si>
  <si>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</si>
  <si>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</si>
  <si>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</si>
  <si>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</si>
  <si>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</si>
  <si>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</si>
  <si>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</si>
  <si>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</si>
  <si>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</si>
  <si>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</si>
  <si>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</si>
  <si>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</si>
  <si>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</si>
  <si>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</si>
  <si>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</si>
  <si>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</si>
  <si>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</si>
  <si>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</si>
  <si>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</si>
  <si>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</si>
  <si>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</si>
  <si>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</si>
  <si>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</si>
  <si>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</si>
  <si>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</si>
  <si>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</si>
  <si>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</si>
  <si>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</si>
  <si>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</si>
  <si>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</si>
  <si>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</si>
  <si>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</si>
  <si>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</si>
  <si>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</si>
  <si>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</si>
  <si>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</si>
  <si>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</si>
  <si>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</si>
  <si>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</si>
  <si>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</si>
  <si>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</si>
  <si>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</si>
  <si>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</si>
  <si>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</si>
  <si>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</si>
  <si>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</si>
  <si>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</si>
  <si>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</si>
  <si>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</si>
  <si>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</si>
  <si>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</si>
  <si>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</si>
  <si>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</si>
  <si>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</si>
  <si>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</si>
  <si>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</si>
  <si>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</si>
  <si>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</si>
  <si>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</si>
  <si>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</si>
  <si>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</si>
  <si>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</si>
  <si>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</si>
  <si>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</si>
  <si>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</si>
  <si>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</si>
  <si>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</si>
  <si>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</si>
  <si>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</si>
  <si>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</si>
  <si>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</si>
  <si>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</si>
  <si>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</si>
  <si>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</si>
  <si>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</si>
  <si>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</si>
  <si>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</si>
  <si>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</si>
  <si>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</si>
  <si>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</si>
  <si>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</si>
  <si>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</si>
  <si>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</si>
  <si>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</si>
  <si>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</si>
  <si>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</si>
  <si>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</si>
  <si>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</si>
  <si>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</si>
  <si>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</si>
  <si>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</si>
  <si>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</si>
  <si>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</si>
  <si>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</si>
  <si>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</si>
  <si>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</si>
  <si>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</si>
  <si>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</si>
  <si>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</si>
  <si>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</si>
  <si>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</si>
  <si>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</si>
  <si>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</si>
  <si>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</si>
  <si>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</si>
  <si>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</si>
  <si>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</si>
  <si>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</si>
  <si>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</si>
  <si>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</si>
  <si>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</si>
  <si>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</si>
  <si>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</si>
  <si>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</si>
  <si>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</si>
  <si>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</si>
  <si>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</si>
  <si>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</si>
  <si>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</si>
  <si>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</si>
  <si>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</si>
  <si>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</si>
  <si>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</si>
  <si>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</si>
  <si>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</si>
  <si>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</si>
  <si>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</si>
  <si>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</si>
  <si>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</si>
  <si>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</si>
  <si>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</si>
  <si>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</si>
  <si>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</si>
  <si>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</si>
  <si>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</si>
  <si>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</si>
  <si>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</si>
  <si>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</si>
  <si>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</si>
  <si>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</si>
  <si>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</si>
  <si>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</si>
  <si>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</si>
  <si>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</si>
  <si>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</si>
  <si>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</si>
  <si>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</si>
  <si>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</si>
  <si>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</si>
  <si>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</si>
  <si>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</si>
  <si>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</si>
  <si>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</si>
  <si>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</si>
  <si>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</si>
  <si>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</si>
  <si>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</si>
  <si>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</si>
  <si>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</si>
  <si>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</si>
  <si>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</si>
  <si>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</si>
  <si>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</si>
  <si>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</si>
  <si>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</si>
  <si>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</si>
  <si>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</si>
  <si>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</si>
  <si>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</si>
  <si>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</si>
  <si>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</si>
  <si>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</si>
  <si>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</si>
  <si>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</si>
  <si>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</si>
  <si>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</si>
  <si>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</si>
  <si>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</si>
  <si>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</si>
  <si>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</si>
  <si>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</si>
  <si>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</si>
  <si>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</si>
  <si>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</si>
  <si>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</si>
  <si>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</si>
  <si>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</si>
  <si>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</si>
  <si>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</si>
  <si>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</si>
  <si>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</si>
  <si>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</si>
  <si>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</si>
  <si>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</si>
  <si>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</si>
  <si>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</si>
  <si>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</si>
  <si>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</si>
  <si>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</si>
  <si>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</si>
  <si>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</si>
  <si>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</si>
  <si>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</si>
  <si>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</si>
  <si>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</si>
  <si>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</si>
  <si>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</si>
  <si>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</si>
  <si>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</si>
  <si>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</si>
  <si>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</si>
  <si>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</si>
  <si>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</si>
  <si>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</si>
  <si>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</si>
  <si>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</si>
  <si>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</si>
  <si>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</si>
  <si>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</si>
  <si>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</si>
  <si>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</si>
  <si>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</si>
  <si>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</si>
  <si>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</si>
  <si>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</si>
  <si>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</si>
  <si>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</si>
  <si>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</si>
  <si>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</si>
  <si>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</si>
  <si>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</si>
  <si>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</si>
  <si>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</si>
  <si>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</si>
  <si>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</si>
  <si>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</si>
  <si>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</si>
  <si>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</si>
  <si>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</si>
  <si>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</si>
  <si>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</si>
  <si>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</si>
  <si>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</si>
  <si>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</si>
  <si>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</si>
  <si>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</si>
  <si>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</si>
  <si>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</si>
  <si>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</si>
  <si>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</si>
  <si>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</si>
  <si>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</si>
  <si>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</si>
  <si>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</si>
  <si>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</si>
  <si>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</si>
  <si>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</si>
  <si>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</si>
  <si>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</si>
  <si>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</si>
  <si>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</si>
  <si>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</si>
  <si>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</si>
  <si>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</si>
  <si>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</si>
  <si>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</si>
  <si>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</si>
  <si>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</si>
  <si>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</si>
  <si>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</si>
  <si>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</si>
  <si>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</si>
  <si>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</si>
  <si>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</si>
  <si>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</si>
  <si>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</si>
  <si>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</si>
  <si>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</si>
  <si>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</si>
  <si>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</si>
  <si>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</si>
  <si>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</si>
  <si>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</si>
  <si>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</si>
  <si>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</si>
  <si>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</si>
  <si>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</si>
  <si>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</si>
  <si>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</si>
  <si>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</si>
  <si>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</si>
  <si>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</si>
  <si>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</si>
  <si>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</si>
  <si>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</si>
  <si>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</si>
  <si>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</si>
  <si>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</si>
  <si>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</si>
  <si>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</si>
  <si>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</si>
  <si>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</si>
  <si>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</si>
  <si>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</si>
  <si>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</si>
  <si>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</si>
  <si>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</si>
  <si>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</si>
  <si>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</si>
  <si>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</si>
  <si>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</si>
  <si>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</si>
  <si>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</si>
  <si>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</si>
  <si>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</si>
  <si>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</si>
  <si>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</si>
  <si>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</si>
  <si>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</si>
  <si>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</si>
  <si>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</si>
  <si>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</si>
  <si>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</si>
  <si>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</si>
  <si>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</si>
  <si>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</si>
  <si>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</si>
  <si>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</si>
  <si>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</si>
  <si>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</si>
  <si>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</si>
  <si>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</si>
  <si>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</si>
  <si>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</si>
  <si>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</si>
  <si>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</si>
  <si>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</si>
  <si>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</si>
  <si>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</si>
  <si>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</si>
  <si>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</si>
  <si>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</si>
  <si>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</si>
  <si>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</si>
  <si>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</si>
  <si>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</si>
  <si>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</si>
  <si>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</si>
  <si>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</si>
  <si>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</si>
  <si>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</si>
  <si>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</si>
  <si>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</si>
  <si>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</si>
  <si>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</si>
  <si>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</si>
  <si>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</si>
  <si>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</si>
  <si>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</si>
  <si>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</si>
  <si>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</si>
  <si>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</si>
  <si>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</si>
  <si>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</si>
  <si>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</si>
  <si>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</si>
  <si>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</si>
  <si>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</si>
  <si>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</si>
  <si>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</si>
  <si>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</si>
  <si>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</si>
  <si>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</si>
  <si>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</si>
  <si>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</si>
  <si>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</si>
  <si>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</si>
  <si>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</si>
  <si>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</si>
  <si>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</si>
  <si>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</si>
  <si>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</si>
  <si>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</si>
  <si>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</si>
  <si>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</si>
  <si>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</si>
  <si>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</si>
  <si>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</si>
  <si>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</si>
  <si>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</si>
  <si>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</si>
  <si>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</si>
  <si>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</si>
  <si>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</si>
  <si>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</si>
  <si>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</si>
  <si>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</si>
  <si>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</si>
  <si>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</si>
  <si>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</si>
  <si>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</si>
  <si>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</si>
  <si>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</si>
  <si>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</si>
  <si>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</si>
  <si>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</si>
  <si>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</si>
  <si>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</si>
  <si>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</si>
  <si>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</si>
  <si>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</si>
  <si>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</si>
  <si>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</si>
  <si>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</si>
  <si>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</si>
  <si>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</si>
  <si>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</si>
  <si>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</si>
  <si>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</si>
  <si>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</si>
  <si>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</si>
  <si>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</si>
  <si>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</si>
  <si>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</si>
  <si>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</si>
  <si>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</si>
  <si>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</si>
  <si>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</si>
  <si>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</si>
  <si>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</si>
  <si>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</si>
  <si>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</si>
  <si>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</si>
  <si>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</si>
  <si>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</si>
  <si>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</si>
  <si>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</si>
  <si>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</si>
  <si>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</si>
  <si>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</si>
  <si>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</si>
  <si>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</si>
  <si>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</si>
  <si>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</si>
  <si>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</si>
  <si>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</si>
  <si>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</si>
  <si>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</si>
  <si>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</si>
  <si>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</si>
  <si>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</si>
  <si>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</si>
  <si>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</si>
  <si>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</si>
  <si>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</si>
  <si>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</si>
  <si>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</si>
  <si>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</si>
  <si>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</si>
  <si>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</si>
  <si>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</si>
  <si>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</si>
  <si>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</si>
  <si>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</si>
  <si>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</si>
  <si>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</si>
  <si>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</si>
  <si>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</si>
  <si>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</si>
  <si>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</si>
  <si>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</si>
  <si>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</si>
  <si>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</si>
  <si>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</si>
  <si>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</si>
  <si>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</si>
  <si>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</si>
  <si>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</si>
  <si>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</si>
  <si>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</si>
  <si>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</si>
  <si>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</si>
  <si>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</si>
  <si>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</si>
  <si>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</si>
  <si>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</si>
  <si>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</si>
  <si>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</si>
  <si>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</si>
  <si>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</si>
  <si>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</si>
  <si>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</si>
  <si>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</si>
  <si>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</si>
  <si>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</si>
  <si>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</si>
  <si>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</si>
  <si>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</si>
  <si>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</si>
  <si>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</si>
  <si>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</si>
  <si>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</si>
  <si>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</si>
  <si>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</si>
  <si>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</si>
  <si>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</si>
  <si>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</si>
  <si>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</si>
  <si>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</si>
  <si>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</si>
  <si>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</si>
  <si>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</si>
  <si>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</si>
  <si>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</si>
  <si>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</si>
  <si>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</si>
  <si>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</si>
  <si>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</si>
  <si>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</si>
  <si>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</si>
  <si>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</si>
  <si>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</si>
  <si>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</si>
  <si>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</si>
  <si>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</si>
  <si>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</si>
  <si>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</si>
  <si>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</si>
  <si>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</si>
  <si>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</si>
  <si>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</si>
  <si>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</si>
  <si>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</si>
  <si>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</si>
  <si>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</si>
  <si>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</si>
  <si>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</si>
  <si>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</si>
  <si>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</si>
  <si>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</si>
  <si>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</si>
  <si>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</si>
  <si>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</si>
  <si>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</si>
  <si>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</si>
  <si>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</si>
  <si>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</si>
  <si>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</si>
  <si>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</si>
  <si>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</si>
  <si>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</si>
  <si>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</si>
  <si>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</si>
  <si>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</si>
  <si>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</si>
  <si>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</si>
  <si>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</si>
  <si>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</si>
  <si>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</si>
  <si>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</si>
  <si>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</si>
  <si>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</si>
  <si>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</si>
  <si>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</si>
  <si>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</si>
  <si>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</si>
  <si>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</si>
  <si>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</si>
  <si>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</si>
  <si>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</si>
  <si>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</si>
  <si>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</si>
  <si>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</si>
  <si>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</si>
  <si>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</si>
  <si>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</si>
  <si>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</si>
  <si>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</si>
  <si>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</si>
  <si>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</si>
  <si>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</si>
  <si>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</si>
  <si>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</si>
  <si>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</si>
  <si>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</si>
  <si>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</si>
  <si>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</si>
  <si>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</si>
  <si>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</si>
  <si>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</si>
  <si>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</si>
  <si>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</si>
  <si>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</si>
  <si>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</si>
  <si>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</si>
  <si>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</si>
  <si>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</si>
  <si>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</si>
  <si>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</si>
  <si>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</si>
  <si>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</si>
  <si>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</si>
  <si>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</si>
  <si>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LAURA ESPINOZA TORRES</t>
  </si>
  <si>
    <t>JEFA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</si>
</sst>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/>
      <sz val="11"/>
      <name val="Century Gothic"/>
      <family val="2"/>
    </font>
    <font>
      <b/>
      <u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1" fillId="0" borderId="0" xfId="0" applyFont="1"/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Protection="1"/>
    <xf numFmtId="0" fontId="7" fillId="4" borderId="1" xfId="0" applyFont="1" applyFill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49" fontId="18" fillId="0" borderId="0" xfId="0" applyNumberFormat="1" applyFont="1" applyFill="1" applyBorder="1"/>
    <xf numFmtId="0" fontId="18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/>
    <xf numFmtId="49" fontId="18" fillId="0" borderId="0" xfId="0" quotePrefix="1" applyNumberFormat="1" applyFont="1" applyFill="1" applyBorder="1"/>
    <xf numFmtId="0" fontId="4" fillId="5" borderId="1" xfId="0" applyFont="1" applyFill="1" applyBorder="1" applyAlignment="1">
      <alignment horizontal="center" vertical="top" wrapText="1"/>
    </xf>
    <xf numFmtId="0" fontId="12" fillId="0" borderId="0" xfId="0" applyFont="1"/>
    <xf numFmtId="0" fontId="6" fillId="0" borderId="0" xfId="0" applyFont="1" applyAlignment="1" applyProtection="1">
      <alignment horizontal="left"/>
    </xf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6" borderId="1" xfId="0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3" borderId="1" xfId="0" applyFont="1" applyFill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center" vertical="top" wrapText="1"/>
    </xf>
    <xf numFmtId="49" fontId="19" fillId="3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49" fontId="19" fillId="6" borderId="1" xfId="0" applyNumberFormat="1" applyFont="1" applyFill="1" applyBorder="1" applyAlignment="1" applyProtection="1">
      <alignment horizontal="center"/>
    </xf>
    <xf numFmtId="0" fontId="20" fillId="0" borderId="1" xfId="0" applyFont="1" applyBorder="1"/>
    <xf numFmtId="0" fontId="19" fillId="3" borderId="1" xfId="0" applyFont="1" applyFill="1" applyBorder="1"/>
    <xf numFmtId="0" fontId="19" fillId="6" borderId="1" xfId="0" applyFont="1" applyFill="1" applyBorder="1"/>
    <xf numFmtId="0" fontId="21" fillId="4" borderId="1" xfId="0" applyFont="1" applyFill="1" applyBorder="1" applyAlignment="1">
      <alignment horizontal="center" vertical="top" wrapText="1"/>
    </xf>
    <xf numFmtId="0" fontId="19" fillId="0" borderId="1" xfId="0" applyFont="1" applyBorder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19" fillId="0" borderId="2" xfId="0" applyFont="1" applyBorder="1"/>
    <xf numFmtId="0" fontId="20" fillId="0" borderId="3" xfId="0" applyFont="1" applyBorder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right"/>
    </xf>
    <xf numFmtId="0" fontId="24" fillId="0" borderId="0" xfId="0" applyFont="1" applyProtection="1"/>
    <xf numFmtId="0" fontId="15" fillId="5" borderId="4" xfId="0" applyFont="1" applyFill="1" applyBorder="1" applyAlignment="1" applyProtection="1">
      <alignment horizontal="left"/>
      <protection locked="0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6" fillId="7" borderId="5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justify" vertical="top" wrapText="1"/>
    </xf>
    <xf numFmtId="0" fontId="8" fillId="7" borderId="8" xfId="0" applyFont="1" applyFill="1" applyBorder="1" applyAlignment="1">
      <alignment horizontal="justify" vertical="top" wrapText="1"/>
    </xf>
    <xf numFmtId="0" fontId="9" fillId="7" borderId="8" xfId="0" applyFont="1" applyFill="1" applyBorder="1" applyAlignment="1">
      <alignment horizontal="justify" vertical="top" wrapText="1"/>
    </xf>
    <xf numFmtId="0" fontId="9" fillId="7" borderId="8" xfId="0" applyFont="1" applyFill="1" applyBorder="1"/>
    <xf numFmtId="0" fontId="8" fillId="7" borderId="8" xfId="0" applyFont="1" applyFill="1" applyBorder="1"/>
    <xf numFmtId="0" fontId="6" fillId="7" borderId="9" xfId="0" applyFont="1" applyFill="1" applyBorder="1" applyAlignment="1">
      <alignment vertical="top" wrapText="1"/>
    </xf>
    <xf numFmtId="0" fontId="7" fillId="7" borderId="10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 applyProtection="1">
      <alignment horizontal="left" vertical="top" textRotation="180"/>
    </xf>
    <xf numFmtId="0" fontId="12" fillId="8" borderId="11" xfId="0" applyFont="1" applyFill="1" applyBorder="1" applyAlignment="1" applyProtection="1">
      <alignment vertical="top" textRotation="180"/>
    </xf>
    <xf numFmtId="0" fontId="12" fillId="8" borderId="1" xfId="0" applyFont="1" applyFill="1" applyBorder="1" applyAlignment="1" applyProtection="1">
      <alignment horizontal="left"/>
    </xf>
    <xf numFmtId="49" fontId="12" fillId="8" borderId="1" xfId="0" applyNumberFormat="1" applyFont="1" applyFill="1" applyBorder="1" applyProtection="1"/>
    <xf numFmtId="49" fontId="12" fillId="8" borderId="1" xfId="0" applyNumberFormat="1" applyFont="1" applyFill="1" applyBorder="1" applyAlignment="1" applyProtection="1">
      <alignment horizontal="left"/>
    </xf>
    <xf numFmtId="0" fontId="12" fillId="8" borderId="1" xfId="0" applyFont="1" applyFill="1" applyBorder="1" applyProtection="1"/>
    <xf numFmtId="0" fontId="10" fillId="9" borderId="1" xfId="0" applyFont="1" applyFill="1" applyBorder="1" applyAlignment="1" applyProtection="1">
      <alignment horizontal="left"/>
    </xf>
    <xf numFmtId="49" fontId="10" fillId="9" borderId="1" xfId="0" applyNumberFormat="1" applyFont="1" applyFill="1" applyBorder="1" applyProtection="1"/>
    <xf numFmtId="49" fontId="10" fillId="9" borderId="1" xfId="0" applyNumberFormat="1" applyFont="1" applyFill="1" applyBorder="1" applyAlignment="1" applyProtection="1">
      <alignment horizontal="left"/>
    </xf>
    <xf numFmtId="0" fontId="10" fillId="9" borderId="1" xfId="0" applyFont="1" applyFill="1" applyBorder="1" applyProtection="1">
      <protection locked="0"/>
    </xf>
    <xf numFmtId="49" fontId="10" fillId="9" borderId="1" xfId="0" quotePrefix="1" applyNumberFormat="1" applyFont="1" applyFill="1" applyBorder="1" applyProtection="1"/>
    <xf numFmtId="0" fontId="10" fillId="9" borderId="12" xfId="0" applyFont="1" applyFill="1" applyBorder="1" applyProtection="1"/>
    <xf numFmtId="0" fontId="15" fillId="8" borderId="11" xfId="0" applyFont="1" applyFill="1" applyBorder="1" applyAlignment="1" applyProtection="1">
      <alignment horizontal="center" vertical="center" wrapText="1"/>
    </xf>
    <xf numFmtId="0" fontId="15" fillId="8" borderId="11" xfId="0" applyFont="1" applyFill="1" applyBorder="1" applyAlignment="1" applyProtection="1">
      <alignment horizontal="center" vertical="center"/>
    </xf>
    <xf numFmtId="0" fontId="12" fillId="8" borderId="1" xfId="0" applyFont="1" applyFill="1" applyBorder="1" applyProtection="1"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19"/>
  <sheetViews>
    <sheetView showGridLines="0" zoomScale="90" workbookViewId="0">
      <selection activeCell="C16" sqref="C16"/>
    </sheetView>
  </sheetViews>
  <sheetFormatPr baseColWidth="10" defaultRowHeight="16.5" x14ac:dyDescent="0.2"/>
  <cols>
    <col min="1" max="1" width="1.5703125" style="5" customWidth="1"/>
    <col min="2" max="2" width="3.42578125" style="6" bestFit="1" customWidth="1"/>
    <col min="3" max="3" width="98.140625" style="5" customWidth="1"/>
  </cols>
  <sheetData>
    <row r="1" spans="2:3" ht="17.25" thickBot="1" x14ac:dyDescent="0.25"/>
    <row r="2" spans="2:3" x14ac:dyDescent="0.2">
      <c r="B2" s="73"/>
      <c r="C2" s="74" t="s">
        <v>1144</v>
      </c>
    </row>
    <row r="3" spans="2:3" x14ac:dyDescent="0.2">
      <c r="B3" s="75"/>
      <c r="C3" s="76" t="s">
        <v>1145</v>
      </c>
    </row>
    <row r="4" spans="2:3" ht="54.75" customHeight="1" x14ac:dyDescent="0.2">
      <c r="B4" s="75"/>
      <c r="C4" s="77"/>
    </row>
    <row r="5" spans="2:3" ht="63.75" x14ac:dyDescent="0.2">
      <c r="B5" s="75"/>
      <c r="C5" s="78" t="s">
        <v>1203</v>
      </c>
    </row>
    <row r="6" spans="2:3" ht="33" x14ac:dyDescent="0.2">
      <c r="B6" s="75"/>
      <c r="C6" s="78" t="s">
        <v>1146</v>
      </c>
    </row>
    <row r="7" spans="2:3" ht="66" x14ac:dyDescent="0.2">
      <c r="B7" s="75"/>
      <c r="C7" s="79" t="s">
        <v>1194</v>
      </c>
    </row>
    <row r="8" spans="2:3" x14ac:dyDescent="0.2">
      <c r="B8" s="75"/>
      <c r="C8" s="79" t="s">
        <v>1193</v>
      </c>
    </row>
    <row r="9" spans="2:3" x14ac:dyDescent="0.2">
      <c r="B9" s="75"/>
      <c r="C9" s="78"/>
    </row>
    <row r="10" spans="2:3" x14ac:dyDescent="0.2">
      <c r="B10" s="75"/>
      <c r="C10" s="78"/>
    </row>
    <row r="11" spans="2:3" x14ac:dyDescent="0.2">
      <c r="B11" s="75"/>
      <c r="C11" s="80" t="s">
        <v>1147</v>
      </c>
    </row>
    <row r="12" spans="2:3" x14ac:dyDescent="0.3">
      <c r="B12" s="75"/>
      <c r="C12" s="81"/>
    </row>
    <row r="13" spans="2:3" x14ac:dyDescent="0.3">
      <c r="B13" s="75"/>
      <c r="C13" s="81" t="s">
        <v>1148</v>
      </c>
    </row>
    <row r="14" spans="2:3" x14ac:dyDescent="0.3">
      <c r="B14" s="75"/>
      <c r="C14" s="81"/>
    </row>
    <row r="15" spans="2:3" x14ac:dyDescent="0.2">
      <c r="B15" s="75"/>
      <c r="C15" s="76" t="s">
        <v>1201</v>
      </c>
    </row>
    <row r="16" spans="2:3" x14ac:dyDescent="0.2">
      <c r="B16" s="75"/>
      <c r="C16" s="76" t="s">
        <v>1195</v>
      </c>
    </row>
    <row r="17" spans="2:3" x14ac:dyDescent="0.2">
      <c r="B17" s="75"/>
      <c r="C17" s="76" t="s">
        <v>1149</v>
      </c>
    </row>
    <row r="18" spans="2:3" x14ac:dyDescent="0.2">
      <c r="B18" s="75"/>
      <c r="C18" s="76" t="s">
        <v>1145</v>
      </c>
    </row>
    <row r="19" spans="2:3" ht="17.25" thickBot="1" x14ac:dyDescent="0.25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938"/>
  <sheetViews>
    <sheetView tabSelected="1" topLeftCell="A31" zoomScale="78" zoomScaleNormal="78" workbookViewId="0">
      <selection activeCell="G49" sqref="G49"/>
    </sheetView>
  </sheetViews>
  <sheetFormatPr baseColWidth="10" defaultRowHeight="13.5" x14ac:dyDescent="0.25"/>
  <cols>
    <col min="1" max="1" width="1.570312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03125" style="11" customWidth="1"/>
    <col min="8" max="8" width="18.7109375" style="7" customWidth="1"/>
    <col min="9" max="10" width="18.5703125" style="7" customWidth="1"/>
    <col min="11" max="11" width="28.140625" style="63" customWidth="1"/>
    <col min="12" max="12" width="11.42578125" style="7"/>
    <col min="13" max="13" width="18.7109375" style="7" customWidth="1"/>
    <col min="14" max="16384" width="11.42578125" style="7"/>
  </cols>
  <sheetData>
    <row r="1" spans="2:11" ht="30.75" customHeight="1" x14ac:dyDescent="0.25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11" ht="15" customHeight="1" x14ac:dyDescent="0.25">
      <c r="B2" s="8"/>
      <c r="C2" s="8"/>
      <c r="D2" s="8"/>
      <c r="E2" s="8"/>
      <c r="F2" s="8"/>
      <c r="G2" s="8"/>
    </row>
    <row r="3" spans="2:11" ht="15" customHeight="1" thickBot="1" x14ac:dyDescent="0.3">
      <c r="B3" s="8"/>
      <c r="C3" s="8"/>
      <c r="D3" s="8"/>
      <c r="E3" s="8"/>
      <c r="F3" s="8"/>
      <c r="G3" s="8"/>
    </row>
    <row r="4" spans="2:11" ht="17.25" customHeight="1" thickBot="1" x14ac:dyDescent="0.35">
      <c r="B4" s="36" t="s">
        <v>450</v>
      </c>
      <c r="C4" s="8"/>
      <c r="D4" s="8"/>
      <c r="E4" s="8"/>
      <c r="F4" s="61" t="s">
        <v>1099</v>
      </c>
      <c r="G4" s="22" t="str">
        <f>IF(F4="--&gt; SELECCIONE  COMUNA &lt;---","Falta información","")</f>
        <v/>
      </c>
      <c r="H4" s="62" t="str">
        <f>IF(RESUMEN!A1&lt;&gt;"TIPO","ESTE NO ES EL FORMATO ORIGINAL DE LA CAPTURA DE GASTOS MENSUALES","")</f>
        <v/>
      </c>
    </row>
    <row r="5" spans="2:11" ht="9.75" customHeight="1" thickBot="1" x14ac:dyDescent="0.3">
      <c r="B5" s="9"/>
      <c r="C5" s="8"/>
      <c r="D5" s="8"/>
      <c r="E5" s="8"/>
      <c r="F5" s="21"/>
      <c r="G5" s="20"/>
    </row>
    <row r="6" spans="2:11" ht="17.25" customHeight="1" thickBot="1" x14ac:dyDescent="0.3">
      <c r="B6" s="36" t="s">
        <v>1198</v>
      </c>
      <c r="C6" s="8"/>
      <c r="D6" s="8"/>
      <c r="E6" s="8"/>
      <c r="F6" s="61" t="s">
        <v>103</v>
      </c>
      <c r="G6" s="22" t="str">
        <f>IF(F6="--&gt; SELECCIONE MES &lt;--","Falta información","")</f>
        <v/>
      </c>
      <c r="H6" s="7" t="str">
        <f>IF(RESUMEN!C2=99999,"NO HA SELECCIONADO COMUNA","")</f>
        <v/>
      </c>
    </row>
    <row r="7" spans="2:11" ht="15" customHeight="1" x14ac:dyDescent="0.25">
      <c r="B7" s="8"/>
      <c r="C7" s="8"/>
      <c r="D7" s="8"/>
      <c r="E7" s="8"/>
      <c r="F7" s="10"/>
      <c r="G7" s="8"/>
      <c r="H7" s="7" t="str">
        <f>IF(F6="--&gt; SELECCIONE MES &lt;--","NO HA SELECCIONADO MES","")</f>
        <v/>
      </c>
    </row>
    <row r="8" spans="2:11" ht="15" customHeight="1" x14ac:dyDescent="0.25">
      <c r="B8" s="11"/>
      <c r="F8" s="10"/>
    </row>
    <row r="9" spans="2:11" ht="18" customHeight="1" x14ac:dyDescent="0.25">
      <c r="B9" s="105" t="s">
        <v>447</v>
      </c>
      <c r="C9" s="105"/>
      <c r="D9" s="105"/>
      <c r="E9" s="104"/>
      <c r="F9" s="72" t="s">
        <v>1204</v>
      </c>
    </row>
    <row r="10" spans="2:11" ht="18" customHeight="1" x14ac:dyDescent="0.25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 x14ac:dyDescent="0.2">
      <c r="B11" s="104" t="s">
        <v>449</v>
      </c>
      <c r="C11" s="104"/>
      <c r="D11" s="15"/>
      <c r="E11" s="15"/>
      <c r="F11" s="72">
        <v>23909167</v>
      </c>
      <c r="G11" s="16"/>
      <c r="K11" s="64"/>
    </row>
    <row r="12" spans="2:11" ht="16.5" x14ac:dyDescent="0.3">
      <c r="F12" s="18"/>
      <c r="G12" s="14"/>
    </row>
    <row r="13" spans="2:11" ht="16.5" x14ac:dyDescent="0.3">
      <c r="F13" s="18"/>
      <c r="G13" s="14"/>
    </row>
    <row r="14" spans="2:11" ht="46.5" customHeight="1" x14ac:dyDescent="0.25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spans="2:11" x14ac:dyDescent="0.25">
      <c r="G15" s="14"/>
    </row>
    <row r="16" spans="2:11" ht="30" customHeight="1" x14ac:dyDescent="0.25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 x14ac:dyDescent="0.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4153191</v>
      </c>
      <c r="H17" s="89">
        <f>SUM(H18:H21)</f>
        <v>6178104</v>
      </c>
      <c r="I17" s="89">
        <f>SUM(I18:I21)</f>
        <v>5503106</v>
      </c>
      <c r="J17" s="89">
        <f>SUM(J18:J21)</f>
        <v>0</v>
      </c>
      <c r="K17" s="65"/>
    </row>
    <row r="18" spans="2:11" x14ac:dyDescent="0.2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2857075</v>
      </c>
      <c r="H18" s="93">
        <v>2549039</v>
      </c>
      <c r="I18" s="93">
        <v>2216661</v>
      </c>
      <c r="J18" s="93"/>
    </row>
    <row r="19" spans="2:11" x14ac:dyDescent="0.2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680249</v>
      </c>
      <c r="H19" s="93">
        <v>2289768</v>
      </c>
      <c r="I19" s="93">
        <v>881450</v>
      </c>
      <c r="J19" s="93"/>
    </row>
    <row r="20" spans="2:11" x14ac:dyDescent="0.2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118483</v>
      </c>
      <c r="H20" s="93">
        <v>1339297</v>
      </c>
      <c r="I20" s="93">
        <v>2404995</v>
      </c>
      <c r="J20" s="93"/>
    </row>
    <row r="21" spans="2:11" x14ac:dyDescent="0.2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497384</v>
      </c>
      <c r="H21" s="93">
        <v>0</v>
      </c>
      <c r="I21" s="93">
        <v>0</v>
      </c>
      <c r="J21" s="93"/>
    </row>
    <row r="22" spans="2:11" s="35" customFormat="1" ht="12.75" x14ac:dyDescent="0.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2894063</v>
      </c>
      <c r="H22" s="89">
        <f>SUM(H23:H34)</f>
        <v>735575</v>
      </c>
      <c r="I22" s="89">
        <f>SUM(I23:I34)</f>
        <v>1028176</v>
      </c>
      <c r="J22" s="89">
        <f>SUM(J23:J34)</f>
        <v>0</v>
      </c>
      <c r="K22" s="65"/>
    </row>
    <row r="23" spans="2:11" x14ac:dyDescent="0.2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104195</v>
      </c>
      <c r="H23" s="93">
        <v>1421</v>
      </c>
      <c r="I23" s="93">
        <v>8077</v>
      </c>
      <c r="J23" s="93"/>
    </row>
    <row r="24" spans="2:11" x14ac:dyDescent="0.2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5745</v>
      </c>
      <c r="H24" s="93">
        <v>169</v>
      </c>
      <c r="I24" s="93">
        <v>1456</v>
      </c>
      <c r="J24" s="93"/>
    </row>
    <row r="25" spans="2:11" x14ac:dyDescent="0.2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39973</v>
      </c>
      <c r="H25" s="93">
        <v>13174</v>
      </c>
      <c r="I25" s="93">
        <v>3858</v>
      </c>
      <c r="J25" s="93"/>
    </row>
    <row r="26" spans="2:11" x14ac:dyDescent="0.2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217123</v>
      </c>
      <c r="H26" s="93">
        <v>374456</v>
      </c>
      <c r="I26" s="93">
        <v>59011</v>
      </c>
      <c r="J26" s="93"/>
    </row>
    <row r="27" spans="2:11" x14ac:dyDescent="0.2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594763</v>
      </c>
      <c r="H27" s="93">
        <v>114511</v>
      </c>
      <c r="I27" s="93">
        <v>289185</v>
      </c>
      <c r="J27" s="93"/>
    </row>
    <row r="28" spans="2:11" x14ac:dyDescent="0.2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50608</v>
      </c>
      <c r="H28" s="93">
        <v>23561</v>
      </c>
      <c r="I28" s="93">
        <v>119109</v>
      </c>
      <c r="J28" s="93"/>
    </row>
    <row r="29" spans="2:11" x14ac:dyDescent="0.2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41671</v>
      </c>
      <c r="H29" s="93">
        <v>404</v>
      </c>
      <c r="I29" s="93">
        <v>1177</v>
      </c>
      <c r="J29" s="93"/>
    </row>
    <row r="30" spans="2:11" x14ac:dyDescent="0.2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1560671</v>
      </c>
      <c r="H30" s="93">
        <v>2014</v>
      </c>
      <c r="I30" s="93">
        <v>34604</v>
      </c>
      <c r="J30" s="93"/>
    </row>
    <row r="31" spans="2:11" x14ac:dyDescent="0.2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74403</v>
      </c>
      <c r="H31" s="93">
        <v>2042</v>
      </c>
      <c r="I31" s="93">
        <v>8207</v>
      </c>
      <c r="J31" s="93"/>
    </row>
    <row r="32" spans="2:11" x14ac:dyDescent="0.2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71007</v>
      </c>
      <c r="H32" s="93">
        <v>669</v>
      </c>
      <c r="I32" s="93">
        <v>0</v>
      </c>
      <c r="J32" s="93"/>
    </row>
    <row r="33" spans="2:11" x14ac:dyDescent="0.2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82587</v>
      </c>
      <c r="H33" s="93">
        <v>13606</v>
      </c>
      <c r="I33" s="93">
        <v>485913</v>
      </c>
      <c r="J33" s="93"/>
    </row>
    <row r="34" spans="2:11" x14ac:dyDescent="0.2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51317</v>
      </c>
      <c r="H34" s="93">
        <v>189548</v>
      </c>
      <c r="I34" s="93">
        <v>17579</v>
      </c>
      <c r="J34" s="93"/>
    </row>
    <row r="35" spans="2:11" s="35" customFormat="1" ht="12.75" x14ac:dyDescent="0.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52610</v>
      </c>
      <c r="H35" s="89">
        <f>SUM(H36:H37)</f>
        <v>0</v>
      </c>
      <c r="I35" s="89">
        <f>SUM(I36:I37)</f>
        <v>800396</v>
      </c>
      <c r="J35" s="89">
        <f>SUM(J36:J37)</f>
        <v>0</v>
      </c>
      <c r="K35" s="65"/>
    </row>
    <row r="36" spans="2:11" x14ac:dyDescent="0.2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52610</v>
      </c>
      <c r="H36" s="93">
        <v>0</v>
      </c>
      <c r="I36" s="93">
        <v>8400</v>
      </c>
      <c r="J36" s="93"/>
    </row>
    <row r="37" spans="2:11" x14ac:dyDescent="0.2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791996</v>
      </c>
      <c r="J37" s="93"/>
    </row>
    <row r="38" spans="2:11" s="35" customFormat="1" ht="12.75" x14ac:dyDescent="0.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2555169</v>
      </c>
      <c r="H38" s="89">
        <f>SUM(H39:H44)</f>
        <v>3771</v>
      </c>
      <c r="I38" s="89">
        <f>SUM(I39:I44)</f>
        <v>7699</v>
      </c>
      <c r="J38" s="89">
        <f>SUM(J39:J44)</f>
        <v>0</v>
      </c>
      <c r="K38" s="65"/>
    </row>
    <row r="39" spans="2:11" x14ac:dyDescent="0.2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427729</v>
      </c>
      <c r="H39" s="93">
        <v>3771</v>
      </c>
      <c r="I39" s="93">
        <v>7699</v>
      </c>
      <c r="J39" s="93"/>
    </row>
    <row r="40" spans="2:11" x14ac:dyDescent="0.2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2127440</v>
      </c>
      <c r="H40" s="93">
        <v>0</v>
      </c>
      <c r="I40" s="93">
        <v>0</v>
      </c>
      <c r="J40" s="93"/>
    </row>
    <row r="41" spans="2:11" x14ac:dyDescent="0.2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/>
    </row>
    <row r="42" spans="2:11" x14ac:dyDescent="0.2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/>
    </row>
    <row r="43" spans="2:11" x14ac:dyDescent="0.2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/>
    </row>
    <row r="44" spans="2:11" x14ac:dyDescent="0.2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/>
    </row>
    <row r="45" spans="2:11" s="35" customFormat="1" ht="12.75" x14ac:dyDescent="0.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1" x14ac:dyDescent="0.2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/>
    </row>
    <row r="47" spans="2:11" s="35" customFormat="1" ht="12.75" x14ac:dyDescent="0.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71173</v>
      </c>
      <c r="H47" s="89">
        <f>SUM(H48:H50)</f>
        <v>735</v>
      </c>
      <c r="I47" s="89">
        <f>SUM(I48:I50)</f>
        <v>14195</v>
      </c>
      <c r="J47" s="89">
        <f>SUM(J48:J50)</f>
        <v>0</v>
      </c>
      <c r="K47" s="65"/>
    </row>
    <row r="48" spans="2:11" x14ac:dyDescent="0.2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26899</v>
      </c>
      <c r="H48" s="93">
        <v>735</v>
      </c>
      <c r="I48" s="93">
        <v>14195</v>
      </c>
      <c r="J48" s="93"/>
    </row>
    <row r="49" spans="2:11" x14ac:dyDescent="0.2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35396</v>
      </c>
      <c r="H49" s="93">
        <v>0</v>
      </c>
      <c r="I49" s="93">
        <v>0</v>
      </c>
      <c r="J49" s="93"/>
    </row>
    <row r="50" spans="2:11" x14ac:dyDescent="0.2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8878</v>
      </c>
      <c r="H50" s="93">
        <v>0</v>
      </c>
      <c r="I50" s="93">
        <v>0</v>
      </c>
      <c r="J50" s="93"/>
    </row>
    <row r="51" spans="2:11" s="35" customFormat="1" ht="12.75" x14ac:dyDescent="0.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13333</v>
      </c>
      <c r="H51" s="89">
        <f>SUM(H52:H59)</f>
        <v>17445</v>
      </c>
      <c r="I51" s="89">
        <f>SUM(I52:I59)</f>
        <v>51077</v>
      </c>
      <c r="J51" s="89">
        <f>SUM(J52:J59)</f>
        <v>0</v>
      </c>
      <c r="K51" s="65"/>
    </row>
    <row r="52" spans="2:11" x14ac:dyDescent="0.2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/>
    </row>
    <row r="53" spans="2:11" x14ac:dyDescent="0.2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/>
    </row>
    <row r="54" spans="2:11" x14ac:dyDescent="0.2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/>
    </row>
    <row r="55" spans="2:11" x14ac:dyDescent="0.2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6954</v>
      </c>
      <c r="H55" s="93">
        <v>1529</v>
      </c>
      <c r="I55" s="93">
        <v>9056</v>
      </c>
      <c r="J55" s="93"/>
    </row>
    <row r="56" spans="2:11" x14ac:dyDescent="0.2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1134</v>
      </c>
      <c r="H56" s="93">
        <v>11730</v>
      </c>
      <c r="I56" s="93">
        <v>6538</v>
      </c>
      <c r="J56" s="93"/>
    </row>
    <row r="57" spans="2:11" x14ac:dyDescent="0.2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4805</v>
      </c>
      <c r="H57" s="93">
        <v>2951</v>
      </c>
      <c r="I57" s="93">
        <v>25483</v>
      </c>
      <c r="J57" s="93"/>
    </row>
    <row r="58" spans="2:11" x14ac:dyDescent="0.2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440</v>
      </c>
      <c r="H58" s="93">
        <v>0</v>
      </c>
      <c r="I58" s="93">
        <v>10000</v>
      </c>
      <c r="J58" s="93"/>
    </row>
    <row r="59" spans="2:11" x14ac:dyDescent="0.2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1235</v>
      </c>
      <c r="I59" s="93">
        <v>0</v>
      </c>
      <c r="J59" s="93"/>
    </row>
    <row r="60" spans="2:11" s="35" customFormat="1" ht="12.75" x14ac:dyDescent="0.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1" x14ac:dyDescent="0.2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/>
    </row>
    <row r="62" spans="2:11" x14ac:dyDescent="0.2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/>
    </row>
    <row r="63" spans="2:11" x14ac:dyDescent="0.2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/>
    </row>
    <row r="64" spans="2:11" x14ac:dyDescent="0.2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/>
    </row>
    <row r="65" spans="2:11" s="35" customFormat="1" ht="12.75" x14ac:dyDescent="0.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2794845</v>
      </c>
      <c r="H65" s="89">
        <f>H66+H67+H68</f>
        <v>0</v>
      </c>
      <c r="I65" s="89">
        <f>I66+I67+I68</f>
        <v>138780</v>
      </c>
      <c r="J65" s="89">
        <f>J66+J67+J68</f>
        <v>0</v>
      </c>
      <c r="K65" s="65"/>
    </row>
    <row r="66" spans="2:11" x14ac:dyDescent="0.2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/>
    </row>
    <row r="67" spans="2:11" x14ac:dyDescent="0.2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2794845</v>
      </c>
      <c r="H67" s="93">
        <v>0</v>
      </c>
      <c r="I67" s="93">
        <v>138780</v>
      </c>
      <c r="J67" s="93"/>
    </row>
    <row r="68" spans="2:11" x14ac:dyDescent="0.2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/>
    </row>
    <row r="69" spans="2:11" s="35" customFormat="1" ht="12.75" x14ac:dyDescent="0.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1" x14ac:dyDescent="0.2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/>
    </row>
    <row r="71" spans="2:11" x14ac:dyDescent="0.2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/>
    </row>
    <row r="72" spans="2:11" x14ac:dyDescent="0.2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/>
    </row>
    <row r="73" spans="2:11" x14ac:dyDescent="0.2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/>
    </row>
    <row r="74" spans="2:11" s="35" customFormat="1" ht="12.75" x14ac:dyDescent="0.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12548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1" x14ac:dyDescent="0.2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/>
    </row>
    <row r="76" spans="2:11" x14ac:dyDescent="0.2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12548</v>
      </c>
      <c r="H76" s="93">
        <v>0</v>
      </c>
      <c r="I76" s="93">
        <v>0</v>
      </c>
      <c r="J76" s="93"/>
    </row>
    <row r="77" spans="2:11" x14ac:dyDescent="0.2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/>
    </row>
    <row r="78" spans="2:11" x14ac:dyDescent="0.2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/>
    </row>
    <row r="79" spans="2:11" x14ac:dyDescent="0.2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/>
    </row>
    <row r="80" spans="2:11" x14ac:dyDescent="0.2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/>
    </row>
    <row r="81" spans="2:11" s="35" customFormat="1" ht="12.75" x14ac:dyDescent="0.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71010</v>
      </c>
      <c r="H81" s="89">
        <f>SUM(H82:H85)</f>
        <v>50133</v>
      </c>
      <c r="I81" s="89">
        <f>SUM(I82:I85)</f>
        <v>47158</v>
      </c>
      <c r="J81" s="89">
        <f>SUM(J82:J85)</f>
        <v>0</v>
      </c>
      <c r="K81" s="65"/>
    </row>
    <row r="82" spans="2:11" x14ac:dyDescent="0.2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/>
    </row>
    <row r="83" spans="2:11" x14ac:dyDescent="0.2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/>
      <c r="K83" s="63" t="s">
        <v>1200</v>
      </c>
    </row>
    <row r="84" spans="2:11" x14ac:dyDescent="0.2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/>
    </row>
    <row r="85" spans="2:11" x14ac:dyDescent="0.2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71010</v>
      </c>
      <c r="H85" s="93">
        <v>50133</v>
      </c>
      <c r="I85" s="93">
        <v>47158</v>
      </c>
      <c r="J85" s="93"/>
    </row>
    <row r="86" spans="2:11" s="35" customFormat="1" ht="12.75" x14ac:dyDescent="0.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1" ht="22.5" customHeight="1" x14ac:dyDescent="0.25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12617942</v>
      </c>
      <c r="H87" s="19">
        <f>SUM(H17+H22+H35+H38+H45+H47+H51+H60+H65+H69+H74+H81+H86)</f>
        <v>6985763</v>
      </c>
      <c r="I87" s="19">
        <f>SUM(I17+I22+I35+I38+I45+I47+I51+I60+I65+I69+I74+I81+I86)</f>
        <v>7590587</v>
      </c>
      <c r="J87" s="19">
        <f>SUM(J17+J22+J35+J38+J45+J47+J51+J60+J65+J69+J74+J81+J86)</f>
        <v>0</v>
      </c>
    </row>
    <row r="91" spans="2:11" s="58" customFormat="1" ht="16.5" x14ac:dyDescent="0.3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 x14ac:dyDescent="0.3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 x14ac:dyDescent="0.3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 x14ac:dyDescent="0.3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 x14ac:dyDescent="0.3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 x14ac:dyDescent="0.3">
      <c r="B96" s="57"/>
      <c r="C96" s="18"/>
      <c r="D96" s="18"/>
      <c r="E96" s="18"/>
      <c r="F96" s="18" t="s">
        <v>1191</v>
      </c>
      <c r="G96" s="18"/>
      <c r="K96" s="66"/>
    </row>
    <row r="377" spans="11:11" x14ac:dyDescent="0.25">
      <c r="K377" s="67"/>
    </row>
    <row r="378" spans="11:11" x14ac:dyDescent="0.25">
      <c r="K378" s="68"/>
    </row>
    <row r="400" spans="2:11" s="25" customFormat="1" ht="12.75" x14ac:dyDescent="0.2">
      <c r="B400" s="26"/>
      <c r="C400" s="27"/>
      <c r="D400" s="27"/>
      <c r="E400" s="27"/>
      <c r="F400" s="27"/>
      <c r="G400" s="27"/>
      <c r="K400" s="69"/>
    </row>
    <row r="401" spans="2:13" s="25" customFormat="1" ht="12.75" x14ac:dyDescent="0.2">
      <c r="B401" s="26"/>
      <c r="C401" s="27"/>
      <c r="D401" s="27"/>
      <c r="E401" s="27"/>
      <c r="F401" s="27"/>
      <c r="G401" s="27"/>
      <c r="K401" s="69"/>
    </row>
    <row r="402" spans="2:13" s="25" customFormat="1" ht="14.25" x14ac:dyDescent="0.2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3" s="25" customFormat="1" ht="14.25" x14ac:dyDescent="0.2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3" s="25" customFormat="1" ht="14.25" x14ac:dyDescent="0.2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3" s="25" customFormat="1" ht="14.25" x14ac:dyDescent="0.2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3" s="25" customFormat="1" ht="14.25" x14ac:dyDescent="0.2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3" s="25" customFormat="1" ht="14.25" x14ac:dyDescent="0.2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3" s="25" customFormat="1" ht="14.25" x14ac:dyDescent="0.2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3" s="25" customFormat="1" ht="14.25" x14ac:dyDescent="0.2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3" s="25" customFormat="1" ht="14.25" x14ac:dyDescent="0.2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3" s="25" customFormat="1" ht="14.25" x14ac:dyDescent="0.2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3" s="25" customFormat="1" ht="14.25" x14ac:dyDescent="0.2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3" s="25" customFormat="1" ht="14.25" x14ac:dyDescent="0.2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3" s="25" customFormat="1" ht="14.25" x14ac:dyDescent="0.2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3" s="25" customFormat="1" ht="14.25" x14ac:dyDescent="0.2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 x14ac:dyDescent="0.2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 x14ac:dyDescent="0.2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 x14ac:dyDescent="0.2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 x14ac:dyDescent="0.2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 x14ac:dyDescent="0.2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 x14ac:dyDescent="0.2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 x14ac:dyDescent="0.2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 x14ac:dyDescent="0.2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 x14ac:dyDescent="0.2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 x14ac:dyDescent="0.2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 x14ac:dyDescent="0.2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 x14ac:dyDescent="0.2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3" s="25" customFormat="1" ht="14.25" x14ac:dyDescent="0.2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3" s="25" customFormat="1" ht="14.25" x14ac:dyDescent="0.2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3" s="25" customFormat="1" ht="14.25" x14ac:dyDescent="0.2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3" s="25" customFormat="1" ht="14.25" x14ac:dyDescent="0.2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3" s="25" customFormat="1" ht="14.25" x14ac:dyDescent="0.2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 x14ac:dyDescent="0.2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 x14ac:dyDescent="0.2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 x14ac:dyDescent="0.2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 x14ac:dyDescent="0.2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 x14ac:dyDescent="0.2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 x14ac:dyDescent="0.2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 x14ac:dyDescent="0.2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 x14ac:dyDescent="0.2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 x14ac:dyDescent="0.2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 x14ac:dyDescent="0.2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 x14ac:dyDescent="0.2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 x14ac:dyDescent="0.2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 x14ac:dyDescent="0.2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 x14ac:dyDescent="0.2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 x14ac:dyDescent="0.2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 x14ac:dyDescent="0.2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 x14ac:dyDescent="0.2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 x14ac:dyDescent="0.2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 x14ac:dyDescent="0.2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 x14ac:dyDescent="0.2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 x14ac:dyDescent="0.2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 x14ac:dyDescent="0.2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 x14ac:dyDescent="0.2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 x14ac:dyDescent="0.2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 x14ac:dyDescent="0.2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 x14ac:dyDescent="0.2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 x14ac:dyDescent="0.2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 x14ac:dyDescent="0.2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 x14ac:dyDescent="0.2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 x14ac:dyDescent="0.2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 x14ac:dyDescent="0.2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 x14ac:dyDescent="0.2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 x14ac:dyDescent="0.2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 x14ac:dyDescent="0.2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 x14ac:dyDescent="0.2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 x14ac:dyDescent="0.2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 x14ac:dyDescent="0.2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 x14ac:dyDescent="0.2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 x14ac:dyDescent="0.2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 x14ac:dyDescent="0.2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 x14ac:dyDescent="0.2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 x14ac:dyDescent="0.2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 x14ac:dyDescent="0.2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 x14ac:dyDescent="0.2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 x14ac:dyDescent="0.2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 x14ac:dyDescent="0.2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 x14ac:dyDescent="0.2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 x14ac:dyDescent="0.2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 x14ac:dyDescent="0.2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 x14ac:dyDescent="0.2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 x14ac:dyDescent="0.2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 x14ac:dyDescent="0.2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 x14ac:dyDescent="0.2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 x14ac:dyDescent="0.2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 x14ac:dyDescent="0.2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 x14ac:dyDescent="0.2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 x14ac:dyDescent="0.2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 x14ac:dyDescent="0.2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 x14ac:dyDescent="0.2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 x14ac:dyDescent="0.2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 x14ac:dyDescent="0.2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 x14ac:dyDescent="0.2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 x14ac:dyDescent="0.2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 x14ac:dyDescent="0.2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 x14ac:dyDescent="0.2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 x14ac:dyDescent="0.2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 x14ac:dyDescent="0.2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 x14ac:dyDescent="0.2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 x14ac:dyDescent="0.2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 x14ac:dyDescent="0.2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 x14ac:dyDescent="0.2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 x14ac:dyDescent="0.2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 x14ac:dyDescent="0.2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 x14ac:dyDescent="0.2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 x14ac:dyDescent="0.2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 x14ac:dyDescent="0.2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 x14ac:dyDescent="0.2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 x14ac:dyDescent="0.2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 x14ac:dyDescent="0.2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 x14ac:dyDescent="0.2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 x14ac:dyDescent="0.2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 x14ac:dyDescent="0.2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 x14ac:dyDescent="0.2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 x14ac:dyDescent="0.2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 x14ac:dyDescent="0.2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 x14ac:dyDescent="0.2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 x14ac:dyDescent="0.2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 x14ac:dyDescent="0.2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 x14ac:dyDescent="0.2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 x14ac:dyDescent="0.2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 x14ac:dyDescent="0.2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 x14ac:dyDescent="0.2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 x14ac:dyDescent="0.2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 x14ac:dyDescent="0.2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 x14ac:dyDescent="0.2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 x14ac:dyDescent="0.2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 x14ac:dyDescent="0.2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 x14ac:dyDescent="0.2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 x14ac:dyDescent="0.2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 x14ac:dyDescent="0.2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 x14ac:dyDescent="0.2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 x14ac:dyDescent="0.2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 x14ac:dyDescent="0.2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 x14ac:dyDescent="0.2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 x14ac:dyDescent="0.2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 x14ac:dyDescent="0.2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 x14ac:dyDescent="0.2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 x14ac:dyDescent="0.2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 x14ac:dyDescent="0.2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 x14ac:dyDescent="0.2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 x14ac:dyDescent="0.2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 x14ac:dyDescent="0.2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 x14ac:dyDescent="0.2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 x14ac:dyDescent="0.2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 x14ac:dyDescent="0.2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 x14ac:dyDescent="0.2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 x14ac:dyDescent="0.2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 x14ac:dyDescent="0.2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 x14ac:dyDescent="0.2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 x14ac:dyDescent="0.2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 x14ac:dyDescent="0.2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 x14ac:dyDescent="0.2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 x14ac:dyDescent="0.2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 x14ac:dyDescent="0.2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 x14ac:dyDescent="0.2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 x14ac:dyDescent="0.2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 x14ac:dyDescent="0.2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 x14ac:dyDescent="0.2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 x14ac:dyDescent="0.2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 x14ac:dyDescent="0.2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 x14ac:dyDescent="0.2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 x14ac:dyDescent="0.2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 x14ac:dyDescent="0.2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 x14ac:dyDescent="0.2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 x14ac:dyDescent="0.2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 x14ac:dyDescent="0.2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 x14ac:dyDescent="0.2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 x14ac:dyDescent="0.2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 x14ac:dyDescent="0.2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 x14ac:dyDescent="0.2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 x14ac:dyDescent="0.2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 x14ac:dyDescent="0.2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 x14ac:dyDescent="0.2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 x14ac:dyDescent="0.2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 x14ac:dyDescent="0.2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 x14ac:dyDescent="0.2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 x14ac:dyDescent="0.2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 x14ac:dyDescent="0.2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 x14ac:dyDescent="0.2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 x14ac:dyDescent="0.2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 x14ac:dyDescent="0.2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 x14ac:dyDescent="0.2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 x14ac:dyDescent="0.2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 x14ac:dyDescent="0.2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 x14ac:dyDescent="0.2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 x14ac:dyDescent="0.2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 x14ac:dyDescent="0.2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 x14ac:dyDescent="0.2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 x14ac:dyDescent="0.2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 x14ac:dyDescent="0.2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 x14ac:dyDescent="0.2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 x14ac:dyDescent="0.2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 x14ac:dyDescent="0.2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 x14ac:dyDescent="0.2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 x14ac:dyDescent="0.2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 x14ac:dyDescent="0.2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 x14ac:dyDescent="0.2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 x14ac:dyDescent="0.2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 x14ac:dyDescent="0.2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 x14ac:dyDescent="0.2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 x14ac:dyDescent="0.2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 x14ac:dyDescent="0.2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 x14ac:dyDescent="0.2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 x14ac:dyDescent="0.2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 x14ac:dyDescent="0.2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 x14ac:dyDescent="0.2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 x14ac:dyDescent="0.2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 x14ac:dyDescent="0.2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 x14ac:dyDescent="0.2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 x14ac:dyDescent="0.2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 x14ac:dyDescent="0.2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 x14ac:dyDescent="0.2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 x14ac:dyDescent="0.2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 x14ac:dyDescent="0.2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 x14ac:dyDescent="0.2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 x14ac:dyDescent="0.2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 x14ac:dyDescent="0.2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 x14ac:dyDescent="0.2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 x14ac:dyDescent="0.2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 x14ac:dyDescent="0.2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 x14ac:dyDescent="0.2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 x14ac:dyDescent="0.2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 x14ac:dyDescent="0.2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 x14ac:dyDescent="0.2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 x14ac:dyDescent="0.2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 x14ac:dyDescent="0.2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 x14ac:dyDescent="0.2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 x14ac:dyDescent="0.2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 x14ac:dyDescent="0.2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 x14ac:dyDescent="0.2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 x14ac:dyDescent="0.2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 x14ac:dyDescent="0.2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 x14ac:dyDescent="0.2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 x14ac:dyDescent="0.2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 x14ac:dyDescent="0.2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 x14ac:dyDescent="0.2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 x14ac:dyDescent="0.2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 x14ac:dyDescent="0.2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 x14ac:dyDescent="0.2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 x14ac:dyDescent="0.2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 x14ac:dyDescent="0.2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 x14ac:dyDescent="0.2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 x14ac:dyDescent="0.2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 x14ac:dyDescent="0.2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 x14ac:dyDescent="0.2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 x14ac:dyDescent="0.2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 x14ac:dyDescent="0.2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 x14ac:dyDescent="0.2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 x14ac:dyDescent="0.2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 x14ac:dyDescent="0.2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 x14ac:dyDescent="0.2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 x14ac:dyDescent="0.2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 x14ac:dyDescent="0.2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 x14ac:dyDescent="0.2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 x14ac:dyDescent="0.2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 x14ac:dyDescent="0.2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 x14ac:dyDescent="0.2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 x14ac:dyDescent="0.2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 x14ac:dyDescent="0.2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 x14ac:dyDescent="0.2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 x14ac:dyDescent="0.2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 x14ac:dyDescent="0.2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 x14ac:dyDescent="0.2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 x14ac:dyDescent="0.2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 x14ac:dyDescent="0.2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 x14ac:dyDescent="0.2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 x14ac:dyDescent="0.2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 x14ac:dyDescent="0.2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 x14ac:dyDescent="0.2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 x14ac:dyDescent="0.2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 x14ac:dyDescent="0.2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 x14ac:dyDescent="0.2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 x14ac:dyDescent="0.2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 x14ac:dyDescent="0.2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 x14ac:dyDescent="0.2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 x14ac:dyDescent="0.2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 x14ac:dyDescent="0.2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 x14ac:dyDescent="0.2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 x14ac:dyDescent="0.2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 x14ac:dyDescent="0.2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 x14ac:dyDescent="0.2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 x14ac:dyDescent="0.2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 x14ac:dyDescent="0.2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 x14ac:dyDescent="0.2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 x14ac:dyDescent="0.2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 x14ac:dyDescent="0.2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 x14ac:dyDescent="0.2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 x14ac:dyDescent="0.2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 x14ac:dyDescent="0.2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 x14ac:dyDescent="0.2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 x14ac:dyDescent="0.2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 x14ac:dyDescent="0.2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 x14ac:dyDescent="0.2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 x14ac:dyDescent="0.2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 x14ac:dyDescent="0.2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 x14ac:dyDescent="0.2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 x14ac:dyDescent="0.2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 x14ac:dyDescent="0.2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 x14ac:dyDescent="0.2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 x14ac:dyDescent="0.2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 x14ac:dyDescent="0.2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 x14ac:dyDescent="0.2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 x14ac:dyDescent="0.2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 x14ac:dyDescent="0.2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 x14ac:dyDescent="0.2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 x14ac:dyDescent="0.2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 x14ac:dyDescent="0.2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 x14ac:dyDescent="0.2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 x14ac:dyDescent="0.2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 x14ac:dyDescent="0.2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 x14ac:dyDescent="0.2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 x14ac:dyDescent="0.2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 x14ac:dyDescent="0.2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 x14ac:dyDescent="0.2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 x14ac:dyDescent="0.2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 x14ac:dyDescent="0.2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 x14ac:dyDescent="0.2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 x14ac:dyDescent="0.2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 x14ac:dyDescent="0.2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 x14ac:dyDescent="0.2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 x14ac:dyDescent="0.2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 x14ac:dyDescent="0.2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 x14ac:dyDescent="0.2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 x14ac:dyDescent="0.2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 x14ac:dyDescent="0.2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 x14ac:dyDescent="0.2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 x14ac:dyDescent="0.2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 x14ac:dyDescent="0.2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 x14ac:dyDescent="0.2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 x14ac:dyDescent="0.2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 x14ac:dyDescent="0.2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 x14ac:dyDescent="0.2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 x14ac:dyDescent="0.2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 x14ac:dyDescent="0.2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 x14ac:dyDescent="0.2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 x14ac:dyDescent="0.2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 x14ac:dyDescent="0.2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 x14ac:dyDescent="0.2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 x14ac:dyDescent="0.2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 x14ac:dyDescent="0.2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 x14ac:dyDescent="0.2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 x14ac:dyDescent="0.2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 x14ac:dyDescent="0.2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 x14ac:dyDescent="0.2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 x14ac:dyDescent="0.2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 x14ac:dyDescent="0.2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 x14ac:dyDescent="0.2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 x14ac:dyDescent="0.2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 x14ac:dyDescent="0.2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 x14ac:dyDescent="0.2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 x14ac:dyDescent="0.2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 x14ac:dyDescent="0.2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 x14ac:dyDescent="0.2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 x14ac:dyDescent="0.2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 x14ac:dyDescent="0.2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 x14ac:dyDescent="0.2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 x14ac:dyDescent="0.2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 x14ac:dyDescent="0.2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 x14ac:dyDescent="0.2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 x14ac:dyDescent="0.2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 x14ac:dyDescent="0.2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 x14ac:dyDescent="0.2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 x14ac:dyDescent="0.2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 x14ac:dyDescent="0.2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 x14ac:dyDescent="0.2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 x14ac:dyDescent="0.2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 x14ac:dyDescent="0.2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 x14ac:dyDescent="0.2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 x14ac:dyDescent="0.2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 x14ac:dyDescent="0.2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 x14ac:dyDescent="0.2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 x14ac:dyDescent="0.2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 x14ac:dyDescent="0.2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 x14ac:dyDescent="0.2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 x14ac:dyDescent="0.2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 x14ac:dyDescent="0.2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 x14ac:dyDescent="0.2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 x14ac:dyDescent="0.2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 x14ac:dyDescent="0.2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 x14ac:dyDescent="0.2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 x14ac:dyDescent="0.2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 x14ac:dyDescent="0.2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 x14ac:dyDescent="0.2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 x14ac:dyDescent="0.2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 x14ac:dyDescent="0.2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 x14ac:dyDescent="0.2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 x14ac:dyDescent="0.2">
      <c r="B789" s="29"/>
      <c r="C789" s="28"/>
      <c r="D789" s="27"/>
      <c r="E789" s="27"/>
      <c r="F789" s="27"/>
      <c r="G789" s="27"/>
      <c r="K789" s="69"/>
    </row>
    <row r="790" spans="2:11" s="25" customFormat="1" ht="14.25" x14ac:dyDescent="0.2">
      <c r="B790" s="29"/>
      <c r="C790" s="28"/>
      <c r="D790" s="27"/>
      <c r="E790" s="27"/>
      <c r="F790" s="27"/>
      <c r="G790" s="27"/>
      <c r="K790" s="69"/>
    </row>
    <row r="791" spans="2:11" s="25" customFormat="1" ht="14.25" x14ac:dyDescent="0.2">
      <c r="B791" s="29"/>
      <c r="C791" s="28"/>
      <c r="D791" s="27"/>
      <c r="E791" s="27"/>
      <c r="F791" s="27"/>
      <c r="G791" s="27"/>
      <c r="K791" s="69"/>
    </row>
    <row r="792" spans="2:11" s="25" customFormat="1" ht="14.25" x14ac:dyDescent="0.2">
      <c r="B792" s="29"/>
      <c r="C792" s="28"/>
      <c r="D792" s="27"/>
      <c r="E792" s="27"/>
      <c r="F792" s="27"/>
      <c r="G792" s="27"/>
      <c r="K792" s="69"/>
    </row>
    <row r="793" spans="2:11" s="25" customFormat="1" ht="14.25" x14ac:dyDescent="0.2">
      <c r="B793" s="29"/>
      <c r="C793" s="28"/>
      <c r="D793" s="27"/>
      <c r="E793" s="27"/>
      <c r="F793" s="27"/>
      <c r="G793" s="27"/>
      <c r="K793" s="69"/>
    </row>
    <row r="794" spans="2:11" s="25" customFormat="1" ht="14.25" x14ac:dyDescent="0.2">
      <c r="B794" s="29"/>
      <c r="C794" s="28"/>
      <c r="D794" s="27"/>
      <c r="E794" s="27"/>
      <c r="F794" s="27"/>
      <c r="G794" s="27"/>
      <c r="K794" s="69"/>
    </row>
    <row r="795" spans="2:11" s="25" customFormat="1" ht="14.25" x14ac:dyDescent="0.2">
      <c r="B795" s="29"/>
      <c r="C795" s="28"/>
      <c r="D795" s="27"/>
      <c r="E795" s="27"/>
      <c r="F795" s="27"/>
      <c r="G795" s="27"/>
      <c r="K795" s="69"/>
    </row>
    <row r="796" spans="2:11" s="25" customFormat="1" ht="14.25" x14ac:dyDescent="0.2">
      <c r="B796" s="29"/>
      <c r="C796" s="28"/>
      <c r="D796" s="27"/>
      <c r="E796" s="27"/>
      <c r="F796" s="27"/>
      <c r="G796" s="27"/>
      <c r="K796" s="69"/>
    </row>
    <row r="797" spans="2:11" s="25" customFormat="1" ht="14.25" x14ac:dyDescent="0.2">
      <c r="B797" s="29"/>
      <c r="C797" s="28"/>
      <c r="D797" s="27"/>
      <c r="E797" s="27"/>
      <c r="F797" s="27"/>
      <c r="G797" s="27"/>
      <c r="K797" s="69"/>
    </row>
    <row r="798" spans="2:11" s="25" customFormat="1" ht="14.25" x14ac:dyDescent="0.2">
      <c r="B798" s="29"/>
      <c r="C798" s="28"/>
      <c r="D798" s="27"/>
      <c r="E798" s="27"/>
      <c r="F798" s="27"/>
      <c r="G798" s="27"/>
      <c r="K798" s="69"/>
    </row>
    <row r="799" spans="2:11" s="25" customFormat="1" ht="14.25" x14ac:dyDescent="0.2">
      <c r="B799" s="29"/>
      <c r="C799" s="28"/>
      <c r="D799" s="27"/>
      <c r="E799" s="27"/>
      <c r="F799" s="27"/>
      <c r="G799" s="27"/>
      <c r="K799" s="69"/>
    </row>
    <row r="800" spans="2:11" s="25" customFormat="1" ht="14.25" x14ac:dyDescent="0.2">
      <c r="B800" s="29"/>
      <c r="C800" s="28"/>
      <c r="D800" s="27"/>
      <c r="E800" s="27"/>
      <c r="F800" s="27"/>
      <c r="G800" s="27"/>
      <c r="K800" s="69"/>
    </row>
    <row r="801" spans="2:11" s="25" customFormat="1" ht="14.25" x14ac:dyDescent="0.2">
      <c r="B801" s="29"/>
      <c r="C801" s="28"/>
      <c r="D801" s="27"/>
      <c r="E801" s="27"/>
      <c r="F801" s="27"/>
      <c r="G801" s="27"/>
      <c r="K801" s="69"/>
    </row>
    <row r="802" spans="2:11" s="25" customFormat="1" ht="14.25" x14ac:dyDescent="0.2">
      <c r="B802" s="29"/>
      <c r="C802" s="28"/>
      <c r="D802" s="27"/>
      <c r="E802" s="27"/>
      <c r="F802" s="27"/>
      <c r="G802" s="27"/>
      <c r="K802" s="69"/>
    </row>
    <row r="803" spans="2:11" s="25" customFormat="1" ht="12.75" x14ac:dyDescent="0.2">
      <c r="B803" s="26"/>
      <c r="C803" s="27"/>
      <c r="D803" s="27"/>
      <c r="E803" s="27"/>
      <c r="F803" s="27"/>
      <c r="G803" s="27"/>
      <c r="K803" s="69"/>
    </row>
    <row r="804" spans="2:11" s="25" customFormat="1" ht="12.75" x14ac:dyDescent="0.2">
      <c r="B804" s="26"/>
      <c r="C804" s="27"/>
      <c r="D804" s="27"/>
      <c r="E804" s="27"/>
      <c r="F804" s="27"/>
      <c r="G804" s="27"/>
      <c r="K804" s="69"/>
    </row>
    <row r="805" spans="2:11" s="25" customFormat="1" ht="12.75" x14ac:dyDescent="0.2">
      <c r="B805" s="26"/>
      <c r="C805" s="27"/>
      <c r="D805" s="27"/>
      <c r="E805" s="27"/>
      <c r="F805" s="27"/>
      <c r="G805" s="27"/>
      <c r="K805" s="69"/>
    </row>
    <row r="806" spans="2:11" s="25" customFormat="1" ht="12.75" x14ac:dyDescent="0.2">
      <c r="B806" s="26"/>
      <c r="C806" s="27"/>
      <c r="D806" s="27"/>
      <c r="E806" s="27"/>
      <c r="F806" s="27"/>
      <c r="G806" s="27"/>
      <c r="K806" s="69"/>
    </row>
    <row r="807" spans="2:11" s="25" customFormat="1" ht="12.75" x14ac:dyDescent="0.2">
      <c r="B807" s="26"/>
      <c r="C807" s="27"/>
      <c r="D807" s="27"/>
      <c r="E807" s="27"/>
      <c r="F807" s="27"/>
      <c r="G807" s="27"/>
      <c r="K807" s="69"/>
    </row>
    <row r="808" spans="2:11" s="25" customFormat="1" ht="12.75" x14ac:dyDescent="0.2">
      <c r="B808" s="26"/>
      <c r="C808" s="27"/>
      <c r="D808" s="27"/>
      <c r="E808" s="27"/>
      <c r="F808" s="27"/>
      <c r="G808" s="27"/>
      <c r="K808" s="69"/>
    </row>
    <row r="809" spans="2:11" s="25" customFormat="1" ht="12.75" x14ac:dyDescent="0.2">
      <c r="B809" s="26"/>
      <c r="C809" s="27"/>
      <c r="D809" s="27"/>
      <c r="E809" s="27"/>
      <c r="F809" s="27"/>
      <c r="G809" s="27"/>
      <c r="K809" s="69"/>
    </row>
    <row r="810" spans="2:11" s="25" customFormat="1" ht="12.75" x14ac:dyDescent="0.2">
      <c r="B810" s="26"/>
      <c r="C810" s="27"/>
      <c r="D810" s="27"/>
      <c r="E810" s="27"/>
      <c r="F810" s="27"/>
      <c r="G810" s="27"/>
      <c r="K810" s="69"/>
    </row>
    <row r="811" spans="2:11" s="25" customFormat="1" ht="12.75" x14ac:dyDescent="0.2">
      <c r="B811" s="26"/>
      <c r="C811" s="27"/>
      <c r="D811" s="27"/>
      <c r="E811" s="27"/>
      <c r="F811" s="27"/>
      <c r="G811" s="27"/>
      <c r="K811" s="69"/>
    </row>
    <row r="812" spans="2:11" s="25" customFormat="1" ht="12.75" x14ac:dyDescent="0.2">
      <c r="B812" s="26"/>
      <c r="C812" s="27"/>
      <c r="D812" s="27"/>
      <c r="E812" s="27"/>
      <c r="F812" s="27"/>
      <c r="G812" s="27"/>
      <c r="K812" s="69"/>
    </row>
    <row r="813" spans="2:11" s="25" customFormat="1" ht="12.75" x14ac:dyDescent="0.2">
      <c r="B813" s="26"/>
      <c r="C813" s="27"/>
      <c r="D813" s="27"/>
      <c r="E813" s="27"/>
      <c r="F813" s="27"/>
      <c r="G813" s="27"/>
      <c r="K813" s="69"/>
    </row>
    <row r="814" spans="2:11" s="25" customFormat="1" ht="12.75" x14ac:dyDescent="0.2">
      <c r="B814" s="26"/>
      <c r="C814" s="27"/>
      <c r="D814" s="27"/>
      <c r="E814" s="27"/>
      <c r="F814" s="27"/>
      <c r="G814" s="27"/>
      <c r="K814" s="69"/>
    </row>
    <row r="815" spans="2:11" s="25" customFormat="1" ht="12.75" x14ac:dyDescent="0.2">
      <c r="B815" s="26"/>
      <c r="C815" s="27"/>
      <c r="D815" s="27"/>
      <c r="E815" s="27"/>
      <c r="F815" s="27"/>
      <c r="G815" s="27"/>
      <c r="K815" s="69"/>
    </row>
    <row r="816" spans="2:11" s="25" customFormat="1" ht="12.75" x14ac:dyDescent="0.2">
      <c r="B816" s="26"/>
      <c r="C816" s="27"/>
      <c r="D816" s="27"/>
      <c r="E816" s="27"/>
      <c r="F816" s="27"/>
      <c r="G816" s="27"/>
      <c r="K816" s="69"/>
    </row>
    <row r="817" spans="2:11" s="25" customFormat="1" ht="12.75" x14ac:dyDescent="0.2">
      <c r="B817" s="26"/>
      <c r="C817" s="27"/>
      <c r="D817" s="27"/>
      <c r="E817" s="27"/>
      <c r="F817" s="27"/>
      <c r="G817" s="27"/>
      <c r="K817" s="69"/>
    </row>
    <row r="818" spans="2:11" s="25" customFormat="1" ht="12.75" x14ac:dyDescent="0.2">
      <c r="B818" s="26"/>
      <c r="C818" s="27"/>
      <c r="D818" s="27"/>
      <c r="E818" s="27"/>
      <c r="F818" s="27"/>
      <c r="G818" s="27"/>
      <c r="K818" s="69"/>
    </row>
    <row r="819" spans="2:11" s="25" customFormat="1" ht="12.75" x14ac:dyDescent="0.2">
      <c r="B819" s="26"/>
      <c r="C819" s="27"/>
      <c r="D819" s="27"/>
      <c r="E819" s="27"/>
      <c r="F819" s="27"/>
      <c r="G819" s="27"/>
      <c r="K819" s="69"/>
    </row>
    <row r="820" spans="2:11" s="25" customFormat="1" ht="12.75" x14ac:dyDescent="0.2">
      <c r="B820" s="26"/>
      <c r="C820" s="27"/>
      <c r="D820" s="27"/>
      <c r="E820" s="27"/>
      <c r="F820" s="27"/>
      <c r="G820" s="27"/>
      <c r="K820" s="69"/>
    </row>
    <row r="821" spans="2:11" s="25" customFormat="1" ht="12.75" x14ac:dyDescent="0.2">
      <c r="B821" s="26"/>
      <c r="C821" s="27"/>
      <c r="D821" s="27"/>
      <c r="E821" s="27"/>
      <c r="F821" s="27"/>
      <c r="G821" s="27"/>
      <c r="K821" s="69"/>
    </row>
    <row r="822" spans="2:11" s="25" customFormat="1" ht="12.75" x14ac:dyDescent="0.2">
      <c r="B822" s="26"/>
      <c r="C822" s="27"/>
      <c r="D822" s="27"/>
      <c r="E822" s="27"/>
      <c r="F822" s="27"/>
      <c r="G822" s="27"/>
      <c r="K822" s="69"/>
    </row>
    <row r="823" spans="2:11" s="25" customFormat="1" ht="12.75" x14ac:dyDescent="0.2">
      <c r="B823" s="26"/>
      <c r="C823" s="27"/>
      <c r="D823" s="27"/>
      <c r="E823" s="27"/>
      <c r="F823" s="27"/>
      <c r="G823" s="27"/>
      <c r="K823" s="69"/>
    </row>
    <row r="824" spans="2:11" s="25" customFormat="1" ht="12.75" x14ac:dyDescent="0.2">
      <c r="B824" s="26"/>
      <c r="C824" s="27"/>
      <c r="D824" s="27"/>
      <c r="E824" s="27"/>
      <c r="F824" s="27"/>
      <c r="G824" s="27"/>
      <c r="K824" s="69"/>
    </row>
    <row r="825" spans="2:11" s="25" customFormat="1" ht="12.75" x14ac:dyDescent="0.2">
      <c r="B825" s="26"/>
      <c r="C825" s="27"/>
      <c r="D825" s="27"/>
      <c r="E825" s="27"/>
      <c r="F825" s="27"/>
      <c r="G825" s="27"/>
      <c r="K825" s="69"/>
    </row>
    <row r="826" spans="2:11" s="25" customFormat="1" ht="12.75" x14ac:dyDescent="0.2">
      <c r="B826" s="26"/>
      <c r="C826" s="27"/>
      <c r="D826" s="27"/>
      <c r="E826" s="27"/>
      <c r="F826" s="27"/>
      <c r="G826" s="27"/>
      <c r="K826" s="69"/>
    </row>
    <row r="827" spans="2:11" s="25" customFormat="1" ht="12.75" x14ac:dyDescent="0.2">
      <c r="B827" s="26"/>
      <c r="C827" s="27"/>
      <c r="D827" s="27"/>
      <c r="E827" s="27"/>
      <c r="F827" s="27"/>
      <c r="G827" s="27"/>
      <c r="K827" s="69"/>
    </row>
    <row r="828" spans="2:11" s="25" customFormat="1" ht="12.75" x14ac:dyDescent="0.2">
      <c r="B828" s="26"/>
      <c r="C828" s="27"/>
      <c r="D828" s="27"/>
      <c r="E828" s="27"/>
      <c r="F828" s="27"/>
      <c r="G828" s="27"/>
      <c r="K828" s="69"/>
    </row>
    <row r="829" spans="2:11" s="25" customFormat="1" ht="12.75" x14ac:dyDescent="0.2">
      <c r="B829" s="26"/>
      <c r="C829" s="27"/>
      <c r="D829" s="27"/>
      <c r="E829" s="27"/>
      <c r="F829" s="27"/>
      <c r="G829" s="27"/>
      <c r="K829" s="69"/>
    </row>
    <row r="830" spans="2:11" s="25" customFormat="1" ht="12.75" x14ac:dyDescent="0.2">
      <c r="B830" s="26"/>
      <c r="C830" s="27"/>
      <c r="D830" s="27"/>
      <c r="E830" s="27"/>
      <c r="F830" s="27"/>
      <c r="G830" s="27"/>
      <c r="K830" s="69"/>
    </row>
    <row r="831" spans="2:11" s="25" customFormat="1" ht="12.75" x14ac:dyDescent="0.2">
      <c r="B831" s="26"/>
      <c r="C831" s="27"/>
      <c r="D831" s="27"/>
      <c r="E831" s="27"/>
      <c r="F831" s="27"/>
      <c r="G831" s="27"/>
      <c r="K831" s="69"/>
    </row>
    <row r="832" spans="2:11" s="25" customFormat="1" ht="12.75" x14ac:dyDescent="0.2">
      <c r="B832" s="26"/>
      <c r="C832" s="27"/>
      <c r="D832" s="27"/>
      <c r="E832" s="27"/>
      <c r="F832" s="27"/>
      <c r="G832" s="27"/>
      <c r="K832" s="69"/>
    </row>
    <row r="833" spans="2:11" s="25" customFormat="1" ht="12.75" x14ac:dyDescent="0.2">
      <c r="B833" s="26"/>
      <c r="C833" s="27"/>
      <c r="D833" s="27"/>
      <c r="E833" s="27"/>
      <c r="F833" s="27"/>
      <c r="G833" s="27"/>
      <c r="K833" s="69"/>
    </row>
    <row r="834" spans="2:11" s="25" customFormat="1" ht="12.75" x14ac:dyDescent="0.2">
      <c r="B834" s="26"/>
      <c r="C834" s="27"/>
      <c r="D834" s="27"/>
      <c r="E834" s="27"/>
      <c r="F834" s="27"/>
      <c r="G834" s="27"/>
      <c r="K834" s="69"/>
    </row>
    <row r="835" spans="2:11" s="25" customFormat="1" ht="12.75" x14ac:dyDescent="0.2">
      <c r="B835" s="26"/>
      <c r="C835" s="27"/>
      <c r="D835" s="27"/>
      <c r="E835" s="27"/>
      <c r="F835" s="27"/>
      <c r="G835" s="27"/>
      <c r="K835" s="69"/>
    </row>
    <row r="836" spans="2:11" s="25" customFormat="1" ht="12.75" x14ac:dyDescent="0.2">
      <c r="B836" s="26"/>
      <c r="C836" s="27"/>
      <c r="D836" s="27"/>
      <c r="E836" s="27"/>
      <c r="F836" s="27"/>
      <c r="G836" s="27"/>
      <c r="K836" s="69"/>
    </row>
    <row r="837" spans="2:11" s="25" customFormat="1" ht="12.75" x14ac:dyDescent="0.2">
      <c r="B837" s="26"/>
      <c r="C837" s="27"/>
      <c r="D837" s="27"/>
      <c r="E837" s="27"/>
      <c r="F837" s="27"/>
      <c r="G837" s="27"/>
      <c r="K837" s="69"/>
    </row>
    <row r="838" spans="2:11" s="25" customFormat="1" ht="12.75" x14ac:dyDescent="0.2">
      <c r="B838" s="26"/>
      <c r="C838" s="27"/>
      <c r="D838" s="27"/>
      <c r="E838" s="27"/>
      <c r="F838" s="27"/>
      <c r="G838" s="27"/>
      <c r="K838" s="69"/>
    </row>
    <row r="839" spans="2:11" s="25" customFormat="1" ht="12.75" x14ac:dyDescent="0.2">
      <c r="B839" s="26"/>
      <c r="C839" s="27"/>
      <c r="D839" s="27"/>
      <c r="E839" s="27"/>
      <c r="F839" s="27"/>
      <c r="G839" s="27"/>
      <c r="K839" s="69"/>
    </row>
    <row r="840" spans="2:11" s="25" customFormat="1" ht="12.75" x14ac:dyDescent="0.2">
      <c r="B840" s="26"/>
      <c r="C840" s="27"/>
      <c r="D840" s="27"/>
      <c r="E840" s="27"/>
      <c r="F840" s="27"/>
      <c r="G840" s="27"/>
      <c r="K840" s="69"/>
    </row>
    <row r="841" spans="2:11" s="25" customFormat="1" ht="12.75" x14ac:dyDescent="0.2">
      <c r="B841" s="26"/>
      <c r="C841" s="27"/>
      <c r="D841" s="27"/>
      <c r="E841" s="27"/>
      <c r="F841" s="27"/>
      <c r="G841" s="27"/>
      <c r="K841" s="69"/>
    </row>
    <row r="842" spans="2:11" s="25" customFormat="1" ht="12.75" x14ac:dyDescent="0.2">
      <c r="B842" s="26"/>
      <c r="C842" s="27"/>
      <c r="D842" s="27"/>
      <c r="E842" s="27"/>
      <c r="F842" s="27"/>
      <c r="G842" s="27"/>
      <c r="K842" s="69"/>
    </row>
    <row r="843" spans="2:11" s="25" customFormat="1" ht="12.75" x14ac:dyDescent="0.2">
      <c r="B843" s="26"/>
      <c r="C843" s="27"/>
      <c r="D843" s="27"/>
      <c r="E843" s="27"/>
      <c r="F843" s="27"/>
      <c r="G843" s="27"/>
      <c r="K843" s="69"/>
    </row>
    <row r="844" spans="2:11" s="25" customFormat="1" ht="12.75" x14ac:dyDescent="0.2">
      <c r="B844" s="26"/>
      <c r="C844" s="27"/>
      <c r="D844" s="27"/>
      <c r="E844" s="27"/>
      <c r="F844" s="27"/>
      <c r="G844" s="27"/>
      <c r="K844" s="69"/>
    </row>
    <row r="845" spans="2:11" s="25" customFormat="1" ht="12.75" x14ac:dyDescent="0.2">
      <c r="B845" s="26"/>
      <c r="C845" s="27"/>
      <c r="D845" s="27"/>
      <c r="E845" s="27"/>
      <c r="F845" s="27"/>
      <c r="G845" s="27"/>
      <c r="K845" s="69"/>
    </row>
    <row r="846" spans="2:11" s="25" customFormat="1" ht="12.75" x14ac:dyDescent="0.2">
      <c r="B846" s="26"/>
      <c r="C846" s="27"/>
      <c r="D846" s="27"/>
      <c r="E846" s="27"/>
      <c r="F846" s="27"/>
      <c r="G846" s="27"/>
      <c r="K846" s="69"/>
    </row>
    <row r="847" spans="2:11" s="25" customFormat="1" ht="12.75" x14ac:dyDescent="0.2">
      <c r="B847" s="26"/>
      <c r="C847" s="27"/>
      <c r="D847" s="27"/>
      <c r="E847" s="27"/>
      <c r="F847" s="27"/>
      <c r="G847" s="27"/>
      <c r="K847" s="69"/>
    </row>
    <row r="848" spans="2:11" s="25" customFormat="1" ht="12.75" x14ac:dyDescent="0.2">
      <c r="B848" s="26"/>
      <c r="C848" s="27"/>
      <c r="D848" s="27"/>
      <c r="E848" s="27"/>
      <c r="F848" s="27"/>
      <c r="G848" s="27"/>
      <c r="K848" s="69"/>
    </row>
    <row r="849" spans="2:11" s="25" customFormat="1" ht="12.75" x14ac:dyDescent="0.2">
      <c r="B849" s="26"/>
      <c r="C849" s="27"/>
      <c r="D849" s="27"/>
      <c r="E849" s="27"/>
      <c r="F849" s="27"/>
      <c r="G849" s="27"/>
      <c r="K849" s="69"/>
    </row>
    <row r="850" spans="2:11" s="25" customFormat="1" ht="12.75" x14ac:dyDescent="0.2">
      <c r="B850" s="26"/>
      <c r="C850" s="27"/>
      <c r="D850" s="27"/>
      <c r="E850" s="27"/>
      <c r="F850" s="27"/>
      <c r="G850" s="27"/>
      <c r="K850" s="69"/>
    </row>
    <row r="851" spans="2:11" s="25" customFormat="1" ht="12.75" x14ac:dyDescent="0.2">
      <c r="B851" s="26"/>
      <c r="C851" s="27"/>
      <c r="D851" s="27"/>
      <c r="E851" s="27"/>
      <c r="F851" s="27"/>
      <c r="G851" s="27"/>
      <c r="K851" s="69"/>
    </row>
    <row r="852" spans="2:11" s="25" customFormat="1" ht="12.75" x14ac:dyDescent="0.2">
      <c r="B852" s="26"/>
      <c r="C852" s="27"/>
      <c r="D852" s="27"/>
      <c r="E852" s="27"/>
      <c r="F852" s="27"/>
      <c r="G852" s="27"/>
      <c r="K852" s="69"/>
    </row>
    <row r="853" spans="2:11" s="25" customFormat="1" ht="12.75" x14ac:dyDescent="0.2">
      <c r="B853" s="26"/>
      <c r="C853" s="27"/>
      <c r="D853" s="27"/>
      <c r="E853" s="27"/>
      <c r="F853" s="27"/>
      <c r="G853" s="27"/>
      <c r="K853" s="69"/>
    </row>
    <row r="854" spans="2:11" s="25" customFormat="1" ht="12.75" x14ac:dyDescent="0.2">
      <c r="B854" s="26"/>
      <c r="C854" s="27"/>
      <c r="D854" s="27"/>
      <c r="E854" s="27"/>
      <c r="F854" s="27"/>
      <c r="G854" s="27"/>
      <c r="K854" s="69"/>
    </row>
    <row r="855" spans="2:11" s="25" customFormat="1" ht="12.75" x14ac:dyDescent="0.2">
      <c r="B855" s="26"/>
      <c r="C855" s="27"/>
      <c r="D855" s="27"/>
      <c r="E855" s="27"/>
      <c r="F855" s="27"/>
      <c r="G855" s="27"/>
      <c r="K855" s="69"/>
    </row>
    <row r="856" spans="2:11" s="25" customFormat="1" ht="12.75" x14ac:dyDescent="0.2">
      <c r="B856" s="26"/>
      <c r="C856" s="27"/>
      <c r="D856" s="27"/>
      <c r="E856" s="27"/>
      <c r="F856" s="27"/>
      <c r="G856" s="27"/>
      <c r="K856" s="69"/>
    </row>
    <row r="857" spans="2:11" s="25" customFormat="1" ht="12.75" x14ac:dyDescent="0.2">
      <c r="B857" s="26"/>
      <c r="C857" s="27"/>
      <c r="D857" s="27"/>
      <c r="E857" s="27"/>
      <c r="F857" s="27"/>
      <c r="G857" s="27"/>
      <c r="K857" s="69"/>
    </row>
    <row r="858" spans="2:11" s="25" customFormat="1" ht="12.75" x14ac:dyDescent="0.2">
      <c r="B858" s="26"/>
      <c r="C858" s="27"/>
      <c r="D858" s="27"/>
      <c r="E858" s="27"/>
      <c r="F858" s="27"/>
      <c r="G858" s="27"/>
      <c r="K858" s="69"/>
    </row>
    <row r="859" spans="2:11" s="25" customFormat="1" ht="12.75" x14ac:dyDescent="0.2">
      <c r="B859" s="26"/>
      <c r="C859" s="27"/>
      <c r="D859" s="27"/>
      <c r="E859" s="27"/>
      <c r="F859" s="27"/>
      <c r="G859" s="27"/>
      <c r="K859" s="69"/>
    </row>
    <row r="860" spans="2:11" s="25" customFormat="1" ht="12.75" x14ac:dyDescent="0.2">
      <c r="B860" s="26"/>
      <c r="C860" s="27"/>
      <c r="D860" s="27"/>
      <c r="E860" s="27"/>
      <c r="F860" s="27"/>
      <c r="G860" s="27"/>
      <c r="K860" s="69"/>
    </row>
    <row r="861" spans="2:11" s="25" customFormat="1" ht="12.75" x14ac:dyDescent="0.2">
      <c r="B861" s="26"/>
      <c r="C861" s="27"/>
      <c r="D861" s="27"/>
      <c r="E861" s="27"/>
      <c r="F861" s="27"/>
      <c r="G861" s="27"/>
      <c r="K861" s="69"/>
    </row>
    <row r="862" spans="2:11" s="25" customFormat="1" ht="12.75" x14ac:dyDescent="0.2">
      <c r="B862" s="26"/>
      <c r="C862" s="27"/>
      <c r="D862" s="27"/>
      <c r="E862" s="27"/>
      <c r="F862" s="27"/>
      <c r="G862" s="27"/>
      <c r="K862" s="69"/>
    </row>
    <row r="863" spans="2:11" s="25" customFormat="1" ht="12.75" x14ac:dyDescent="0.2">
      <c r="B863" s="26"/>
      <c r="C863" s="27"/>
      <c r="D863" s="27"/>
      <c r="E863" s="27"/>
      <c r="F863" s="27"/>
      <c r="G863" s="27"/>
      <c r="K863" s="69"/>
    </row>
    <row r="864" spans="2:11" s="25" customFormat="1" ht="12.75" x14ac:dyDescent="0.2">
      <c r="B864" s="26"/>
      <c r="C864" s="27"/>
      <c r="D864" s="27"/>
      <c r="E864" s="27"/>
      <c r="F864" s="27"/>
      <c r="G864" s="27"/>
      <c r="K864" s="69"/>
    </row>
    <row r="865" spans="2:11" s="25" customFormat="1" ht="12.75" x14ac:dyDescent="0.2">
      <c r="B865" s="26"/>
      <c r="C865" s="27"/>
      <c r="D865" s="27"/>
      <c r="E865" s="27"/>
      <c r="F865" s="27"/>
      <c r="G865" s="27"/>
      <c r="K865" s="69"/>
    </row>
    <row r="866" spans="2:11" s="25" customFormat="1" ht="12.75" x14ac:dyDescent="0.2">
      <c r="B866" s="26"/>
      <c r="C866" s="27"/>
      <c r="D866" s="27"/>
      <c r="E866" s="27"/>
      <c r="F866" s="27"/>
      <c r="G866" s="27"/>
      <c r="K866" s="69"/>
    </row>
    <row r="867" spans="2:11" s="25" customFormat="1" ht="12.75" x14ac:dyDescent="0.2">
      <c r="B867" s="26"/>
      <c r="C867" s="27"/>
      <c r="D867" s="27"/>
      <c r="E867" s="27"/>
      <c r="F867" s="27"/>
      <c r="G867" s="27"/>
      <c r="K867" s="69"/>
    </row>
    <row r="868" spans="2:11" s="25" customFormat="1" ht="12.75" x14ac:dyDescent="0.2">
      <c r="B868" s="26"/>
      <c r="C868" s="27"/>
      <c r="D868" s="27"/>
      <c r="E868" s="27"/>
      <c r="F868" s="27"/>
      <c r="G868" s="27"/>
      <c r="K868" s="69"/>
    </row>
    <row r="869" spans="2:11" s="25" customFormat="1" ht="12.75" x14ac:dyDescent="0.2">
      <c r="B869" s="26"/>
      <c r="C869" s="27"/>
      <c r="D869" s="27"/>
      <c r="E869" s="27"/>
      <c r="F869" s="27"/>
      <c r="G869" s="27"/>
      <c r="K869" s="69"/>
    </row>
    <row r="870" spans="2:11" s="25" customFormat="1" ht="12.75" x14ac:dyDescent="0.2">
      <c r="B870" s="26"/>
      <c r="C870" s="27"/>
      <c r="D870" s="27"/>
      <c r="E870" s="27"/>
      <c r="F870" s="27"/>
      <c r="G870" s="27"/>
      <c r="K870" s="69"/>
    </row>
    <row r="871" spans="2:11" s="25" customFormat="1" ht="12.75" x14ac:dyDescent="0.2">
      <c r="B871" s="26"/>
      <c r="C871" s="27"/>
      <c r="D871" s="27"/>
      <c r="E871" s="27"/>
      <c r="F871" s="27"/>
      <c r="G871" s="27"/>
      <c r="K871" s="69"/>
    </row>
    <row r="872" spans="2:11" s="25" customFormat="1" ht="12.75" x14ac:dyDescent="0.2">
      <c r="B872" s="26"/>
      <c r="C872" s="27"/>
      <c r="D872" s="27"/>
      <c r="E872" s="27"/>
      <c r="F872" s="27"/>
      <c r="G872" s="27"/>
      <c r="K872" s="69"/>
    </row>
    <row r="873" spans="2:11" s="25" customFormat="1" ht="12.75" x14ac:dyDescent="0.2">
      <c r="B873" s="26"/>
      <c r="C873" s="27"/>
      <c r="D873" s="27"/>
      <c r="E873" s="27"/>
      <c r="F873" s="27"/>
      <c r="G873" s="27"/>
      <c r="K873" s="69"/>
    </row>
    <row r="874" spans="2:11" s="25" customFormat="1" ht="12.75" x14ac:dyDescent="0.2">
      <c r="B874" s="26"/>
      <c r="C874" s="27"/>
      <c r="D874" s="27"/>
      <c r="E874" s="27"/>
      <c r="F874" s="27"/>
      <c r="G874" s="27"/>
      <c r="K874" s="69"/>
    </row>
    <row r="875" spans="2:11" s="25" customFormat="1" ht="12.75" x14ac:dyDescent="0.2">
      <c r="B875" s="26"/>
      <c r="C875" s="27"/>
      <c r="D875" s="27"/>
      <c r="E875" s="27"/>
      <c r="F875" s="27"/>
      <c r="G875" s="27"/>
      <c r="K875" s="69"/>
    </row>
    <row r="876" spans="2:11" s="25" customFormat="1" ht="12.75" x14ac:dyDescent="0.2">
      <c r="B876" s="26"/>
      <c r="C876" s="27"/>
      <c r="D876" s="27"/>
      <c r="E876" s="27"/>
      <c r="F876" s="27"/>
      <c r="G876" s="27"/>
      <c r="K876" s="69"/>
    </row>
    <row r="877" spans="2:11" s="25" customFormat="1" ht="12.75" x14ac:dyDescent="0.2">
      <c r="B877" s="26"/>
      <c r="C877" s="27"/>
      <c r="D877" s="27"/>
      <c r="E877" s="27"/>
      <c r="F877" s="27"/>
      <c r="G877" s="27"/>
      <c r="K877" s="69"/>
    </row>
    <row r="878" spans="2:11" s="25" customFormat="1" ht="12.75" x14ac:dyDescent="0.2">
      <c r="B878" s="26"/>
      <c r="C878" s="27"/>
      <c r="D878" s="27"/>
      <c r="E878" s="27"/>
      <c r="F878" s="27"/>
      <c r="G878" s="27"/>
      <c r="K878" s="69"/>
    </row>
    <row r="879" spans="2:11" s="25" customFormat="1" ht="12.75" x14ac:dyDescent="0.2">
      <c r="B879" s="26"/>
      <c r="C879" s="27"/>
      <c r="D879" s="27"/>
      <c r="E879" s="27"/>
      <c r="F879" s="27"/>
      <c r="G879" s="27"/>
      <c r="K879" s="69"/>
    </row>
    <row r="880" spans="2:11" s="25" customFormat="1" ht="12.75" x14ac:dyDescent="0.2">
      <c r="B880" s="26"/>
      <c r="C880" s="27"/>
      <c r="D880" s="27"/>
      <c r="E880" s="27"/>
      <c r="F880" s="27"/>
      <c r="G880" s="27"/>
      <c r="K880" s="69"/>
    </row>
    <row r="881" spans="2:11" s="25" customFormat="1" ht="12.75" x14ac:dyDescent="0.2">
      <c r="B881" s="26"/>
      <c r="C881" s="27"/>
      <c r="D881" s="27"/>
      <c r="E881" s="27"/>
      <c r="F881" s="27"/>
      <c r="G881" s="27"/>
      <c r="K881" s="69"/>
    </row>
    <row r="882" spans="2:11" s="25" customFormat="1" ht="12.75" x14ac:dyDescent="0.2">
      <c r="B882" s="26"/>
      <c r="C882" s="27"/>
      <c r="D882" s="27"/>
      <c r="E882" s="27"/>
      <c r="F882" s="27"/>
      <c r="G882" s="27"/>
      <c r="K882" s="69"/>
    </row>
    <row r="883" spans="2:11" s="25" customFormat="1" ht="12.75" x14ac:dyDescent="0.2">
      <c r="B883" s="26"/>
      <c r="C883" s="27"/>
      <c r="D883" s="27"/>
      <c r="E883" s="27"/>
      <c r="F883" s="27"/>
      <c r="G883" s="27"/>
      <c r="K883" s="69"/>
    </row>
    <row r="884" spans="2:11" s="25" customFormat="1" ht="12.75" x14ac:dyDescent="0.2">
      <c r="B884" s="26"/>
      <c r="C884" s="27"/>
      <c r="D884" s="27"/>
      <c r="E884" s="27"/>
      <c r="F884" s="27"/>
      <c r="G884" s="27"/>
      <c r="K884" s="69"/>
    </row>
    <row r="885" spans="2:11" s="25" customFormat="1" ht="12.75" x14ac:dyDescent="0.2">
      <c r="B885" s="26"/>
      <c r="C885" s="27"/>
      <c r="D885" s="27"/>
      <c r="E885" s="27"/>
      <c r="F885" s="27"/>
      <c r="G885" s="27"/>
      <c r="K885" s="69"/>
    </row>
    <row r="886" spans="2:11" s="25" customFormat="1" ht="12.75" x14ac:dyDescent="0.2">
      <c r="B886" s="26"/>
      <c r="C886" s="27"/>
      <c r="D886" s="27"/>
      <c r="E886" s="27"/>
      <c r="F886" s="27"/>
      <c r="G886" s="27"/>
      <c r="K886" s="69"/>
    </row>
    <row r="887" spans="2:11" s="25" customFormat="1" ht="12.75" x14ac:dyDescent="0.2">
      <c r="B887" s="26"/>
      <c r="C887" s="27"/>
      <c r="D887" s="27"/>
      <c r="E887" s="27"/>
      <c r="F887" s="27"/>
      <c r="G887" s="27"/>
      <c r="K887" s="69"/>
    </row>
    <row r="888" spans="2:11" s="25" customFormat="1" ht="12.75" x14ac:dyDescent="0.2">
      <c r="B888" s="26"/>
      <c r="C888" s="27"/>
      <c r="D888" s="27"/>
      <c r="E888" s="27"/>
      <c r="F888" s="27"/>
      <c r="G888" s="27"/>
      <c r="K888" s="69"/>
    </row>
    <row r="889" spans="2:11" s="25" customFormat="1" ht="12.75" x14ac:dyDescent="0.2">
      <c r="B889" s="26"/>
      <c r="C889" s="27"/>
      <c r="D889" s="27"/>
      <c r="E889" s="27"/>
      <c r="F889" s="27"/>
      <c r="G889" s="27"/>
      <c r="K889" s="69"/>
    </row>
    <row r="890" spans="2:11" s="25" customFormat="1" ht="12.75" x14ac:dyDescent="0.2">
      <c r="B890" s="26"/>
      <c r="C890" s="27"/>
      <c r="D890" s="27"/>
      <c r="E890" s="27"/>
      <c r="F890" s="27"/>
      <c r="G890" s="27"/>
      <c r="K890" s="69"/>
    </row>
    <row r="891" spans="2:11" s="25" customFormat="1" ht="12.75" x14ac:dyDescent="0.2">
      <c r="B891" s="26"/>
      <c r="C891" s="27"/>
      <c r="D891" s="27"/>
      <c r="E891" s="27"/>
      <c r="F891" s="27"/>
      <c r="G891" s="27"/>
      <c r="K891" s="69"/>
    </row>
    <row r="892" spans="2:11" s="25" customFormat="1" ht="12.75" x14ac:dyDescent="0.2">
      <c r="B892" s="26"/>
      <c r="C892" s="27"/>
      <c r="D892" s="27"/>
      <c r="E892" s="27"/>
      <c r="F892" s="27"/>
      <c r="G892" s="27"/>
      <c r="K892" s="69"/>
    </row>
    <row r="893" spans="2:11" s="25" customFormat="1" ht="12.75" x14ac:dyDescent="0.2">
      <c r="B893" s="26"/>
      <c r="C893" s="27"/>
      <c r="D893" s="27"/>
      <c r="E893" s="27"/>
      <c r="F893" s="27"/>
      <c r="G893" s="27"/>
      <c r="K893" s="69"/>
    </row>
    <row r="894" spans="2:11" s="25" customFormat="1" ht="12.75" x14ac:dyDescent="0.2">
      <c r="B894" s="26"/>
      <c r="C894" s="27"/>
      <c r="D894" s="27"/>
      <c r="E894" s="27"/>
      <c r="F894" s="27"/>
      <c r="G894" s="27"/>
      <c r="K894" s="69"/>
    </row>
    <row r="895" spans="2:11" s="25" customFormat="1" ht="12.75" x14ac:dyDescent="0.2">
      <c r="B895" s="26"/>
      <c r="C895" s="27"/>
      <c r="D895" s="27"/>
      <c r="E895" s="27"/>
      <c r="F895" s="27"/>
      <c r="G895" s="27"/>
      <c r="K895" s="69"/>
    </row>
    <row r="896" spans="2:11" s="25" customFormat="1" ht="12.75" x14ac:dyDescent="0.2">
      <c r="B896" s="26"/>
      <c r="C896" s="27"/>
      <c r="D896" s="27"/>
      <c r="E896" s="27"/>
      <c r="F896" s="27"/>
      <c r="G896" s="27"/>
      <c r="K896" s="69"/>
    </row>
    <row r="897" spans="2:11" s="25" customFormat="1" ht="12.75" x14ac:dyDescent="0.2">
      <c r="B897" s="26"/>
      <c r="C897" s="27"/>
      <c r="D897" s="27"/>
      <c r="E897" s="27"/>
      <c r="F897" s="27"/>
      <c r="G897" s="27"/>
      <c r="K897" s="69"/>
    </row>
    <row r="898" spans="2:11" s="25" customFormat="1" ht="12.75" x14ac:dyDescent="0.2">
      <c r="B898" s="26"/>
      <c r="C898" s="27"/>
      <c r="D898" s="27"/>
      <c r="E898" s="27"/>
      <c r="F898" s="27"/>
      <c r="G898" s="27"/>
      <c r="K898" s="69"/>
    </row>
    <row r="899" spans="2:11" s="25" customFormat="1" ht="12.75" x14ac:dyDescent="0.2">
      <c r="B899" s="26"/>
      <c r="C899" s="27"/>
      <c r="D899" s="27"/>
      <c r="E899" s="27"/>
      <c r="F899" s="27"/>
      <c r="G899" s="27"/>
      <c r="K899" s="69"/>
    </row>
    <row r="900" spans="2:11" s="25" customFormat="1" ht="12.75" x14ac:dyDescent="0.2">
      <c r="B900" s="26"/>
      <c r="C900" s="27"/>
      <c r="D900" s="27"/>
      <c r="E900" s="27"/>
      <c r="F900" s="27"/>
      <c r="G900" s="27"/>
      <c r="K900" s="69"/>
    </row>
    <row r="901" spans="2:11" s="25" customFormat="1" ht="12.75" x14ac:dyDescent="0.2">
      <c r="B901" s="26"/>
      <c r="C901" s="27"/>
      <c r="D901" s="27"/>
      <c r="E901" s="27"/>
      <c r="F901" s="27"/>
      <c r="G901" s="27"/>
      <c r="K901" s="69"/>
    </row>
    <row r="902" spans="2:11" s="25" customFormat="1" ht="12.75" x14ac:dyDescent="0.2">
      <c r="B902" s="26"/>
      <c r="C902" s="27"/>
      <c r="D902" s="27"/>
      <c r="E902" s="27"/>
      <c r="F902" s="27"/>
      <c r="G902" s="27"/>
      <c r="K902" s="69"/>
    </row>
    <row r="903" spans="2:11" s="25" customFormat="1" ht="12.75" x14ac:dyDescent="0.2">
      <c r="B903" s="26"/>
      <c r="C903" s="27"/>
      <c r="D903" s="27"/>
      <c r="E903" s="27"/>
      <c r="F903" s="27"/>
      <c r="G903" s="27"/>
      <c r="K903" s="69"/>
    </row>
    <row r="904" spans="2:11" s="25" customFormat="1" ht="12.75" x14ac:dyDescent="0.2">
      <c r="B904" s="26"/>
      <c r="C904" s="27"/>
      <c r="D904" s="27"/>
      <c r="E904" s="27"/>
      <c r="F904" s="27"/>
      <c r="G904" s="27"/>
      <c r="K904" s="69"/>
    </row>
    <row r="905" spans="2:11" s="25" customFormat="1" ht="12.75" x14ac:dyDescent="0.2">
      <c r="B905" s="26"/>
      <c r="C905" s="27"/>
      <c r="D905" s="27"/>
      <c r="E905" s="27"/>
      <c r="F905" s="27"/>
      <c r="G905" s="27"/>
      <c r="K905" s="69"/>
    </row>
    <row r="906" spans="2:11" s="25" customFormat="1" ht="12.75" x14ac:dyDescent="0.2">
      <c r="B906" s="26"/>
      <c r="C906" s="27"/>
      <c r="D906" s="27"/>
      <c r="E906" s="27"/>
      <c r="F906" s="27"/>
      <c r="G906" s="27"/>
      <c r="K906" s="69"/>
    </row>
    <row r="907" spans="2:11" s="25" customFormat="1" ht="12.75" x14ac:dyDescent="0.2">
      <c r="B907" s="26"/>
      <c r="C907" s="27"/>
      <c r="D907" s="27"/>
      <c r="E907" s="27"/>
      <c r="F907" s="27"/>
      <c r="G907" s="27"/>
      <c r="K907" s="69"/>
    </row>
    <row r="908" spans="2:11" s="25" customFormat="1" ht="12.75" x14ac:dyDescent="0.2">
      <c r="B908" s="26"/>
      <c r="C908" s="27"/>
      <c r="D908" s="27"/>
      <c r="E908" s="27"/>
      <c r="F908" s="27"/>
      <c r="G908" s="27"/>
      <c r="K908" s="69"/>
    </row>
    <row r="909" spans="2:11" s="25" customFormat="1" ht="12.75" x14ac:dyDescent="0.2">
      <c r="B909" s="26"/>
      <c r="C909" s="27"/>
      <c r="D909" s="27"/>
      <c r="E909" s="27"/>
      <c r="F909" s="27"/>
      <c r="G909" s="27"/>
      <c r="K909" s="69"/>
    </row>
    <row r="910" spans="2:11" s="25" customFormat="1" ht="12.75" x14ac:dyDescent="0.2">
      <c r="B910" s="26"/>
      <c r="C910" s="27"/>
      <c r="D910" s="27"/>
      <c r="E910" s="27"/>
      <c r="F910" s="27"/>
      <c r="G910" s="27"/>
      <c r="K910" s="69"/>
    </row>
    <row r="911" spans="2:11" s="25" customFormat="1" ht="12.75" x14ac:dyDescent="0.2">
      <c r="B911" s="26"/>
      <c r="C911" s="27"/>
      <c r="D911" s="27"/>
      <c r="E911" s="27"/>
      <c r="F911" s="27"/>
      <c r="G911" s="27"/>
      <c r="K911" s="69"/>
    </row>
    <row r="912" spans="2:11" s="25" customFormat="1" ht="12.75" x14ac:dyDescent="0.2">
      <c r="B912" s="26"/>
      <c r="C912" s="27"/>
      <c r="D912" s="27"/>
      <c r="E912" s="27"/>
      <c r="F912" s="27"/>
      <c r="G912" s="27"/>
      <c r="K912" s="69"/>
    </row>
    <row r="913" spans="2:11" s="25" customFormat="1" ht="12.75" x14ac:dyDescent="0.2">
      <c r="B913" s="26"/>
      <c r="C913" s="27"/>
      <c r="D913" s="27"/>
      <c r="E913" s="27"/>
      <c r="F913" s="27"/>
      <c r="G913" s="27"/>
      <c r="K913" s="69"/>
    </row>
    <row r="914" spans="2:11" s="25" customFormat="1" ht="12.75" x14ac:dyDescent="0.2">
      <c r="B914" s="26"/>
      <c r="C914" s="27"/>
      <c r="D914" s="27"/>
      <c r="E914" s="27"/>
      <c r="F914" s="27"/>
      <c r="G914" s="27"/>
      <c r="K914" s="69"/>
    </row>
    <row r="915" spans="2:11" x14ac:dyDescent="0.25">
      <c r="B915" s="24"/>
      <c r="C915" s="23"/>
      <c r="D915" s="23"/>
    </row>
    <row r="916" spans="2:11" x14ac:dyDescent="0.25">
      <c r="B916" s="24"/>
      <c r="C916" s="23"/>
      <c r="D916" s="23"/>
    </row>
    <row r="917" spans="2:11" x14ac:dyDescent="0.25">
      <c r="B917" s="24"/>
      <c r="C917" s="23"/>
      <c r="D917" s="23"/>
    </row>
    <row r="918" spans="2:11" x14ac:dyDescent="0.25">
      <c r="B918" s="24"/>
      <c r="C918" s="23"/>
      <c r="D918" s="23"/>
    </row>
    <row r="919" spans="2:11" x14ac:dyDescent="0.25">
      <c r="B919" s="24"/>
      <c r="C919" s="23"/>
      <c r="D919" s="23"/>
    </row>
    <row r="920" spans="2:11" x14ac:dyDescent="0.25">
      <c r="B920" s="24"/>
      <c r="C920" s="23"/>
      <c r="D920" s="23"/>
    </row>
    <row r="921" spans="2:11" x14ac:dyDescent="0.25">
      <c r="B921" s="24"/>
      <c r="C921" s="23"/>
      <c r="D921" s="23"/>
    </row>
    <row r="922" spans="2:11" x14ac:dyDescent="0.25">
      <c r="B922" s="24"/>
      <c r="C922" s="23"/>
      <c r="D922" s="23"/>
    </row>
    <row r="923" spans="2:11" x14ac:dyDescent="0.25">
      <c r="B923" s="24"/>
      <c r="C923" s="23"/>
      <c r="D923" s="23"/>
    </row>
    <row r="924" spans="2:11" x14ac:dyDescent="0.25">
      <c r="B924" s="24"/>
      <c r="C924" s="23"/>
      <c r="D924" s="23"/>
    </row>
    <row r="925" spans="2:11" x14ac:dyDescent="0.25">
      <c r="B925" s="24"/>
      <c r="C925" s="23"/>
      <c r="D925" s="23"/>
    </row>
    <row r="926" spans="2:11" x14ac:dyDescent="0.25">
      <c r="B926" s="24"/>
      <c r="C926" s="23"/>
      <c r="D926" s="23"/>
    </row>
    <row r="927" spans="2:11" x14ac:dyDescent="0.25">
      <c r="B927" s="24"/>
      <c r="C927" s="23"/>
      <c r="D927" s="23"/>
    </row>
    <row r="928" spans="2:11" x14ac:dyDescent="0.25">
      <c r="B928" s="24"/>
      <c r="C928" s="23"/>
      <c r="D928" s="23"/>
    </row>
    <row r="929" spans="2:4" x14ac:dyDescent="0.25">
      <c r="B929" s="24"/>
      <c r="C929" s="23"/>
      <c r="D929" s="23"/>
    </row>
    <row r="930" spans="2:4" x14ac:dyDescent="0.25">
      <c r="B930" s="24"/>
      <c r="C930" s="23"/>
      <c r="D930" s="23"/>
    </row>
    <row r="931" spans="2:4" x14ac:dyDescent="0.25">
      <c r="B931" s="24"/>
      <c r="C931" s="23"/>
      <c r="D931" s="23"/>
    </row>
    <row r="932" spans="2:4" x14ac:dyDescent="0.25">
      <c r="B932" s="24"/>
      <c r="C932" s="23"/>
      <c r="D932" s="23"/>
    </row>
    <row r="933" spans="2:4" x14ac:dyDescent="0.25">
      <c r="B933" s="24"/>
      <c r="C933" s="23"/>
      <c r="D933" s="23"/>
    </row>
    <row r="934" spans="2:4" x14ac:dyDescent="0.25">
      <c r="B934" s="24"/>
      <c r="C934" s="23"/>
      <c r="D934" s="23"/>
    </row>
    <row r="935" spans="2:4" x14ac:dyDescent="0.25">
      <c r="B935" s="24"/>
      <c r="C935" s="23"/>
      <c r="D935" s="23"/>
    </row>
    <row r="936" spans="2:4" x14ac:dyDescent="0.25">
      <c r="B936" s="24"/>
      <c r="C936" s="23"/>
      <c r="D936" s="23"/>
    </row>
    <row r="937" spans="2:4" x14ac:dyDescent="0.25">
      <c r="B937" s="24"/>
      <c r="C937" s="23"/>
      <c r="D937" s="23"/>
    </row>
    <row r="938" spans="2:4" x14ac:dyDescent="0.2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phoneticPr fontId="2" type="noConversion"/>
  <conditionalFormatting sqref="G11:G13 G15">
    <cfRule type="cellIs" dxfId="3" priority="1" stopIfTrue="1" operator="equal">
      <formula>"Ingrese Nº Trimestre (1,2,3,4)"</formula>
    </cfRule>
  </conditionalFormatting>
  <conditionalFormatting sqref="H4">
    <cfRule type="cellIs" dxfId="2" priority="2" stopIfTrue="1" operator="equal">
      <formula>"ESTE NO ES EL FORMATO ORIGINAL DE LA CAPTURA DE GASTOS MENSUALES"</formula>
    </cfRule>
  </conditionalFormatting>
  <conditionalFormatting sqref="H6">
    <cfRule type="cellIs" dxfId="1" priority="3" stopIfTrue="1" operator="equal">
      <formula>"NO HA SELECCIONADO COMUNA"</formula>
    </cfRule>
  </conditionalFormatting>
  <conditionalFormatting sqref="H7">
    <cfRule type="cellIs" dxfId="0" priority="4" stopIfTrue="1" operator="equal">
      <formula>"NO HA SELECCIONADO MES"</formula>
    </cfRule>
  </conditionalFormatting>
  <dataValidations count="2">
    <dataValidation type="list" errorStyle="warning" allowBlank="1" showInputMessage="1" showErrorMessage="1" errorTitle="Advertencia" error="Debe seleccionar comuna de la lista desplegada" promptTitle="Selección de Comuna" prompt="Debe seleccionar Comuna, en la lista desplegada" sqref="F4">
      <formula1>LComuna</formula1>
    </dataValidation>
    <dataValidation type="list" errorStyle="warning" allowBlank="1" showInputMessage="1" showErrorMessage="1" errorTitle="Elección del mes" error="Debe seleccionar mes de la lista desplegable" promptTitle="Selección Mes" prompt="Debe elegir el mes de la lista desplegable" sqref="F6">
      <formula1>LMES</formula1>
    </dataValidation>
  </dataValidations>
  <pageMargins left="0.83" right="0.31" top="0.72" bottom="0.66" header="0" footer="0"/>
  <pageSetup scale="7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C347"/>
  <sheetViews>
    <sheetView workbookViewId="0">
      <selection activeCell="E1" sqref="E1:E65536"/>
    </sheetView>
  </sheetViews>
  <sheetFormatPr baseColWidth="10" defaultRowHeight="12.75" x14ac:dyDescent="0.2"/>
  <sheetData>
    <row r="2" spans="1:3" x14ac:dyDescent="0.2">
      <c r="A2" t="s">
        <v>1003</v>
      </c>
      <c r="B2" t="s">
        <v>1002</v>
      </c>
      <c r="C2" t="s">
        <v>87</v>
      </c>
    </row>
    <row r="3" spans="1:3" x14ac:dyDescent="0.2">
      <c r="A3" t="s">
        <v>595</v>
      </c>
      <c r="B3" t="s">
        <v>594</v>
      </c>
      <c r="C3" t="s">
        <v>89</v>
      </c>
    </row>
    <row r="4" spans="1:3" x14ac:dyDescent="0.2">
      <c r="A4" t="s">
        <v>1125</v>
      </c>
      <c r="B4" t="s">
        <v>1124</v>
      </c>
      <c r="C4" t="s">
        <v>91</v>
      </c>
    </row>
    <row r="5" spans="1:3" x14ac:dyDescent="0.2">
      <c r="A5" t="s">
        <v>807</v>
      </c>
      <c r="B5" t="s">
        <v>806</v>
      </c>
      <c r="C5" t="s">
        <v>93</v>
      </c>
    </row>
    <row r="6" spans="1:3" x14ac:dyDescent="0.2">
      <c r="A6" t="s">
        <v>505</v>
      </c>
      <c r="B6" t="s">
        <v>504</v>
      </c>
      <c r="C6" t="s">
        <v>95</v>
      </c>
    </row>
    <row r="7" spans="1:3" x14ac:dyDescent="0.2">
      <c r="A7" t="s">
        <v>465</v>
      </c>
      <c r="B7" t="s">
        <v>464</v>
      </c>
      <c r="C7" t="s">
        <v>97</v>
      </c>
    </row>
    <row r="8" spans="1:3" x14ac:dyDescent="0.2">
      <c r="A8" t="s">
        <v>935</v>
      </c>
      <c r="B8" t="s">
        <v>934</v>
      </c>
      <c r="C8" t="s">
        <v>99</v>
      </c>
    </row>
    <row r="9" spans="1:3" x14ac:dyDescent="0.2">
      <c r="A9" t="s">
        <v>515</v>
      </c>
      <c r="B9" t="s">
        <v>514</v>
      </c>
      <c r="C9" t="s">
        <v>101</v>
      </c>
    </row>
    <row r="10" spans="1:3" x14ac:dyDescent="0.2">
      <c r="A10" t="s">
        <v>893</v>
      </c>
      <c r="B10" t="s">
        <v>892</v>
      </c>
      <c r="C10" t="s">
        <v>103</v>
      </c>
    </row>
    <row r="11" spans="1:3" x14ac:dyDescent="0.2">
      <c r="A11" t="s">
        <v>475</v>
      </c>
      <c r="B11" t="s">
        <v>474</v>
      </c>
      <c r="C11" t="s">
        <v>105</v>
      </c>
    </row>
    <row r="12" spans="1:3" x14ac:dyDescent="0.2">
      <c r="A12" t="s">
        <v>783</v>
      </c>
      <c r="B12" t="s">
        <v>782</v>
      </c>
      <c r="C12" t="s">
        <v>107</v>
      </c>
    </row>
    <row r="13" spans="1:3" x14ac:dyDescent="0.2">
      <c r="A13" t="s">
        <v>769</v>
      </c>
      <c r="B13" t="s">
        <v>768</v>
      </c>
      <c r="C13" t="s">
        <v>109</v>
      </c>
    </row>
    <row r="14" spans="1:3" x14ac:dyDescent="0.2">
      <c r="A14" t="s">
        <v>467</v>
      </c>
      <c r="B14" t="s">
        <v>466</v>
      </c>
      <c r="C14" t="s">
        <v>1153</v>
      </c>
    </row>
    <row r="15" spans="1:3" x14ac:dyDescent="0.2">
      <c r="A15" t="s">
        <v>1117</v>
      </c>
      <c r="B15" t="s">
        <v>1116</v>
      </c>
    </row>
    <row r="16" spans="1:3" x14ac:dyDescent="0.2">
      <c r="A16" t="s">
        <v>811</v>
      </c>
      <c r="B16" t="s">
        <v>810</v>
      </c>
    </row>
    <row r="17" spans="1:2" x14ac:dyDescent="0.2">
      <c r="A17" t="s">
        <v>571</v>
      </c>
      <c r="B17" t="s">
        <v>570</v>
      </c>
    </row>
    <row r="18" spans="1:2" x14ac:dyDescent="0.2">
      <c r="A18" t="s">
        <v>1027</v>
      </c>
      <c r="B18" t="s">
        <v>1026</v>
      </c>
    </row>
    <row r="19" spans="1:2" x14ac:dyDescent="0.2">
      <c r="A19" t="s">
        <v>785</v>
      </c>
      <c r="B19" t="s">
        <v>784</v>
      </c>
    </row>
    <row r="20" spans="1:2" x14ac:dyDescent="0.2">
      <c r="A20" t="s">
        <v>483</v>
      </c>
      <c r="B20" t="s">
        <v>482</v>
      </c>
    </row>
    <row r="21" spans="1:2" x14ac:dyDescent="0.2">
      <c r="A21" t="s">
        <v>917</v>
      </c>
      <c r="B21" t="s">
        <v>916</v>
      </c>
    </row>
    <row r="22" spans="1:2" x14ac:dyDescent="0.2">
      <c r="A22" t="s">
        <v>495</v>
      </c>
      <c r="B22" t="s">
        <v>494</v>
      </c>
    </row>
    <row r="23" spans="1:2" x14ac:dyDescent="0.2">
      <c r="A23" t="s">
        <v>581</v>
      </c>
      <c r="B23" t="s">
        <v>580</v>
      </c>
    </row>
    <row r="24" spans="1:2" x14ac:dyDescent="0.2">
      <c r="A24" t="s">
        <v>1119</v>
      </c>
      <c r="B24" t="s">
        <v>1118</v>
      </c>
    </row>
    <row r="25" spans="1:2" x14ac:dyDescent="0.2">
      <c r="A25" t="s">
        <v>563</v>
      </c>
      <c r="B25" t="s">
        <v>562</v>
      </c>
    </row>
    <row r="26" spans="1:2" x14ac:dyDescent="0.2">
      <c r="A26" t="s">
        <v>469</v>
      </c>
      <c r="B26" t="s">
        <v>468</v>
      </c>
    </row>
    <row r="27" spans="1:2" x14ac:dyDescent="0.2">
      <c r="A27" t="s">
        <v>455</v>
      </c>
      <c r="B27" t="s">
        <v>454</v>
      </c>
    </row>
    <row r="28" spans="1:2" x14ac:dyDescent="0.2">
      <c r="A28" t="s">
        <v>525</v>
      </c>
      <c r="B28" t="s">
        <v>524</v>
      </c>
    </row>
    <row r="29" spans="1:2" x14ac:dyDescent="0.2">
      <c r="A29" t="s">
        <v>771</v>
      </c>
      <c r="B29" t="s">
        <v>770</v>
      </c>
    </row>
    <row r="30" spans="1:2" x14ac:dyDescent="0.2">
      <c r="A30" t="s">
        <v>853</v>
      </c>
      <c r="B30" t="s">
        <v>852</v>
      </c>
    </row>
    <row r="31" spans="1:2" x14ac:dyDescent="0.2">
      <c r="A31" t="s">
        <v>597</v>
      </c>
      <c r="B31" t="s">
        <v>596</v>
      </c>
    </row>
    <row r="32" spans="1:2" x14ac:dyDescent="0.2">
      <c r="A32" t="s">
        <v>543</v>
      </c>
      <c r="B32" t="s">
        <v>542</v>
      </c>
    </row>
    <row r="33" spans="1:2" x14ac:dyDescent="0.2">
      <c r="A33" t="s">
        <v>933</v>
      </c>
      <c r="B33" t="s">
        <v>932</v>
      </c>
    </row>
    <row r="34" spans="1:2" x14ac:dyDescent="0.2">
      <c r="A34" t="s">
        <v>607</v>
      </c>
      <c r="B34" t="s">
        <v>606</v>
      </c>
    </row>
    <row r="35" spans="1:2" x14ac:dyDescent="0.2">
      <c r="A35" t="s">
        <v>703</v>
      </c>
      <c r="B35" t="s">
        <v>702</v>
      </c>
    </row>
    <row r="36" spans="1:2" x14ac:dyDescent="0.2">
      <c r="A36" t="s">
        <v>1041</v>
      </c>
      <c r="B36" t="s">
        <v>1040</v>
      </c>
    </row>
    <row r="37" spans="1:2" x14ac:dyDescent="0.2">
      <c r="A37" t="s">
        <v>1043</v>
      </c>
      <c r="B37" t="s">
        <v>1042</v>
      </c>
    </row>
    <row r="38" spans="1:2" x14ac:dyDescent="0.2">
      <c r="A38" t="s">
        <v>967</v>
      </c>
      <c r="B38" t="s">
        <v>966</v>
      </c>
    </row>
    <row r="39" spans="1:2" x14ac:dyDescent="0.2">
      <c r="A39" t="s">
        <v>705</v>
      </c>
      <c r="B39" t="s">
        <v>704</v>
      </c>
    </row>
    <row r="40" spans="1:2" x14ac:dyDescent="0.2">
      <c r="A40" t="s">
        <v>499</v>
      </c>
      <c r="B40" t="s">
        <v>498</v>
      </c>
    </row>
    <row r="41" spans="1:2" x14ac:dyDescent="0.2">
      <c r="A41" t="s">
        <v>665</v>
      </c>
      <c r="B41" t="s">
        <v>664</v>
      </c>
    </row>
    <row r="42" spans="1:2" x14ac:dyDescent="0.2">
      <c r="A42" t="s">
        <v>747</v>
      </c>
      <c r="B42" t="s">
        <v>746</v>
      </c>
    </row>
    <row r="43" spans="1:2" x14ac:dyDescent="0.2">
      <c r="A43" t="s">
        <v>1015</v>
      </c>
      <c r="B43" t="s">
        <v>1014</v>
      </c>
    </row>
    <row r="44" spans="1:2" x14ac:dyDescent="0.2">
      <c r="A44" t="s">
        <v>809</v>
      </c>
      <c r="B44" t="s">
        <v>808</v>
      </c>
    </row>
    <row r="45" spans="1:2" x14ac:dyDescent="0.2">
      <c r="A45" t="s">
        <v>819</v>
      </c>
      <c r="B45" t="s">
        <v>818</v>
      </c>
    </row>
    <row r="46" spans="1:2" x14ac:dyDescent="0.2">
      <c r="A46" t="s">
        <v>667</v>
      </c>
      <c r="B46" t="s">
        <v>666</v>
      </c>
    </row>
    <row r="47" spans="1:2" x14ac:dyDescent="0.2">
      <c r="A47" t="s">
        <v>891</v>
      </c>
      <c r="B47" t="s">
        <v>890</v>
      </c>
    </row>
    <row r="48" spans="1:2" x14ac:dyDescent="0.2">
      <c r="A48" t="s">
        <v>937</v>
      </c>
      <c r="B48" t="s">
        <v>936</v>
      </c>
    </row>
    <row r="49" spans="1:2" x14ac:dyDescent="0.2">
      <c r="A49" t="s">
        <v>1005</v>
      </c>
      <c r="B49" t="s">
        <v>1004</v>
      </c>
    </row>
    <row r="50" spans="1:2" x14ac:dyDescent="0.2">
      <c r="A50" t="s">
        <v>813</v>
      </c>
      <c r="B50" t="s">
        <v>812</v>
      </c>
    </row>
    <row r="51" spans="1:2" x14ac:dyDescent="0.2">
      <c r="A51" t="s">
        <v>919</v>
      </c>
      <c r="B51" t="s">
        <v>918</v>
      </c>
    </row>
    <row r="52" spans="1:2" x14ac:dyDescent="0.2">
      <c r="A52" t="s">
        <v>1009</v>
      </c>
      <c r="B52" t="s">
        <v>1008</v>
      </c>
    </row>
    <row r="53" spans="1:2" x14ac:dyDescent="0.2">
      <c r="A53" t="s">
        <v>619</v>
      </c>
      <c r="B53" t="s">
        <v>618</v>
      </c>
    </row>
    <row r="54" spans="1:2" x14ac:dyDescent="0.2">
      <c r="A54" t="s">
        <v>815</v>
      </c>
      <c r="B54" t="s">
        <v>814</v>
      </c>
    </row>
    <row r="55" spans="1:2" x14ac:dyDescent="0.2">
      <c r="A55" t="s">
        <v>999</v>
      </c>
      <c r="B55" t="s">
        <v>998</v>
      </c>
    </row>
    <row r="56" spans="1:2" x14ac:dyDescent="0.2">
      <c r="A56" t="s">
        <v>817</v>
      </c>
      <c r="B56" t="s">
        <v>816</v>
      </c>
    </row>
    <row r="57" spans="1:2" x14ac:dyDescent="0.2">
      <c r="A57" t="s">
        <v>621</v>
      </c>
      <c r="B57" t="s">
        <v>620</v>
      </c>
    </row>
    <row r="58" spans="1:2" x14ac:dyDescent="0.2">
      <c r="A58" t="s">
        <v>729</v>
      </c>
      <c r="B58" t="s">
        <v>728</v>
      </c>
    </row>
    <row r="59" spans="1:2" x14ac:dyDescent="0.2">
      <c r="A59" t="s">
        <v>457</v>
      </c>
      <c r="B59" t="s">
        <v>456</v>
      </c>
    </row>
    <row r="60" spans="1:2" x14ac:dyDescent="0.2">
      <c r="A60" t="s">
        <v>1109</v>
      </c>
      <c r="B60" t="s">
        <v>1108</v>
      </c>
    </row>
    <row r="61" spans="1:2" x14ac:dyDescent="0.2">
      <c r="A61" t="s">
        <v>895</v>
      </c>
      <c r="B61" t="s">
        <v>894</v>
      </c>
    </row>
    <row r="62" spans="1:2" x14ac:dyDescent="0.2">
      <c r="A62" t="s">
        <v>623</v>
      </c>
      <c r="B62" t="s">
        <v>622</v>
      </c>
    </row>
    <row r="63" spans="1:2" x14ac:dyDescent="0.2">
      <c r="A63" t="s">
        <v>533</v>
      </c>
      <c r="B63" t="s">
        <v>532</v>
      </c>
    </row>
    <row r="64" spans="1:2" x14ac:dyDescent="0.2">
      <c r="A64" t="s">
        <v>743</v>
      </c>
      <c r="B64" t="s">
        <v>742</v>
      </c>
    </row>
    <row r="65" spans="1:2" x14ac:dyDescent="0.2">
      <c r="A65" t="s">
        <v>1045</v>
      </c>
      <c r="B65" t="s">
        <v>1044</v>
      </c>
    </row>
    <row r="66" spans="1:2" x14ac:dyDescent="0.2">
      <c r="A66" t="s">
        <v>545</v>
      </c>
      <c r="B66" t="s">
        <v>544</v>
      </c>
    </row>
    <row r="67" spans="1:2" x14ac:dyDescent="0.2">
      <c r="A67" t="s">
        <v>685</v>
      </c>
      <c r="B67" t="s">
        <v>684</v>
      </c>
    </row>
    <row r="68" spans="1:2" x14ac:dyDescent="0.2">
      <c r="A68" t="s">
        <v>773</v>
      </c>
      <c r="B68" t="s">
        <v>772</v>
      </c>
    </row>
    <row r="69" spans="1:2" x14ac:dyDescent="0.2">
      <c r="A69" t="s">
        <v>493</v>
      </c>
      <c r="B69" t="s">
        <v>492</v>
      </c>
    </row>
    <row r="70" spans="1:2" x14ac:dyDescent="0.2">
      <c r="A70" t="s">
        <v>513</v>
      </c>
      <c r="B70" t="s">
        <v>512</v>
      </c>
    </row>
    <row r="71" spans="1:2" x14ac:dyDescent="0.2">
      <c r="A71" t="s">
        <v>745</v>
      </c>
      <c r="B71" t="s">
        <v>744</v>
      </c>
    </row>
    <row r="72" spans="1:2" x14ac:dyDescent="0.2">
      <c r="A72" t="s">
        <v>977</v>
      </c>
      <c r="B72" t="s">
        <v>976</v>
      </c>
    </row>
    <row r="73" spans="1:2" x14ac:dyDescent="0.2">
      <c r="A73" t="s">
        <v>855</v>
      </c>
      <c r="B73" t="s">
        <v>854</v>
      </c>
    </row>
    <row r="74" spans="1:2" x14ac:dyDescent="0.2">
      <c r="A74" t="s">
        <v>897</v>
      </c>
      <c r="B74" t="s">
        <v>896</v>
      </c>
    </row>
    <row r="75" spans="1:2" x14ac:dyDescent="0.2">
      <c r="A75" t="s">
        <v>1127</v>
      </c>
      <c r="B75" t="s">
        <v>1126</v>
      </c>
    </row>
    <row r="76" spans="1:2" x14ac:dyDescent="0.2">
      <c r="A76" t="s">
        <v>939</v>
      </c>
      <c r="B76" t="s">
        <v>938</v>
      </c>
    </row>
    <row r="77" spans="1:2" x14ac:dyDescent="0.2">
      <c r="A77" t="s">
        <v>775</v>
      </c>
      <c r="B77" t="s">
        <v>774</v>
      </c>
    </row>
    <row r="78" spans="1:2" x14ac:dyDescent="0.2">
      <c r="A78" t="s">
        <v>857</v>
      </c>
      <c r="B78" t="s">
        <v>856</v>
      </c>
    </row>
    <row r="79" spans="1:2" x14ac:dyDescent="0.2">
      <c r="A79" t="s">
        <v>687</v>
      </c>
      <c r="B79" t="s">
        <v>686</v>
      </c>
    </row>
    <row r="80" spans="1:2" x14ac:dyDescent="0.2">
      <c r="A80" t="s">
        <v>709</v>
      </c>
      <c r="B80" t="s">
        <v>708</v>
      </c>
    </row>
    <row r="81" spans="1:2" x14ac:dyDescent="0.2">
      <c r="A81" t="s">
        <v>941</v>
      </c>
      <c r="B81" t="s">
        <v>940</v>
      </c>
    </row>
    <row r="82" spans="1:2" x14ac:dyDescent="0.2">
      <c r="A82" t="s">
        <v>501</v>
      </c>
      <c r="B82" t="s">
        <v>500</v>
      </c>
    </row>
    <row r="83" spans="1:2" x14ac:dyDescent="0.2">
      <c r="A83" t="s">
        <v>625</v>
      </c>
      <c r="B83" t="s">
        <v>624</v>
      </c>
    </row>
    <row r="84" spans="1:2" x14ac:dyDescent="0.2">
      <c r="A84" t="s">
        <v>1047</v>
      </c>
      <c r="B84" t="s">
        <v>1046</v>
      </c>
    </row>
    <row r="85" spans="1:2" x14ac:dyDescent="0.2">
      <c r="A85" t="s">
        <v>821</v>
      </c>
      <c r="B85" t="s">
        <v>820</v>
      </c>
    </row>
    <row r="86" spans="1:2" x14ac:dyDescent="0.2">
      <c r="A86" t="s">
        <v>1135</v>
      </c>
      <c r="B86" t="s">
        <v>1134</v>
      </c>
    </row>
    <row r="87" spans="1:2" x14ac:dyDescent="0.2">
      <c r="A87" t="s">
        <v>599</v>
      </c>
      <c r="B87" t="s">
        <v>598</v>
      </c>
    </row>
    <row r="88" spans="1:2" x14ac:dyDescent="0.2">
      <c r="A88" t="s">
        <v>601</v>
      </c>
      <c r="B88" t="s">
        <v>600</v>
      </c>
    </row>
    <row r="89" spans="1:2" x14ac:dyDescent="0.2">
      <c r="A89" t="s">
        <v>689</v>
      </c>
      <c r="B89" t="s">
        <v>688</v>
      </c>
    </row>
    <row r="90" spans="1:2" x14ac:dyDescent="0.2">
      <c r="A90" t="s">
        <v>899</v>
      </c>
      <c r="B90" t="s">
        <v>898</v>
      </c>
    </row>
    <row r="91" spans="1:2" x14ac:dyDescent="0.2">
      <c r="A91" t="s">
        <v>1049</v>
      </c>
      <c r="B91" t="s">
        <v>1048</v>
      </c>
    </row>
    <row r="92" spans="1:2" x14ac:dyDescent="0.2">
      <c r="A92" t="s">
        <v>749</v>
      </c>
      <c r="B92" t="s">
        <v>748</v>
      </c>
    </row>
    <row r="93" spans="1:2" x14ac:dyDescent="0.2">
      <c r="A93" t="s">
        <v>859</v>
      </c>
      <c r="B93" t="s">
        <v>858</v>
      </c>
    </row>
    <row r="94" spans="1:2" x14ac:dyDescent="0.2">
      <c r="A94" t="s">
        <v>507</v>
      </c>
      <c r="B94" t="s">
        <v>506</v>
      </c>
    </row>
    <row r="95" spans="1:2" x14ac:dyDescent="0.2">
      <c r="A95" t="s">
        <v>921</v>
      </c>
      <c r="B95" t="s">
        <v>920</v>
      </c>
    </row>
    <row r="96" spans="1:2" x14ac:dyDescent="0.2">
      <c r="A96" t="s">
        <v>923</v>
      </c>
      <c r="B96" t="s">
        <v>922</v>
      </c>
    </row>
    <row r="97" spans="1:2" x14ac:dyDescent="0.2">
      <c r="A97" t="s">
        <v>969</v>
      </c>
      <c r="B97" t="s">
        <v>968</v>
      </c>
    </row>
    <row r="98" spans="1:2" x14ac:dyDescent="0.2">
      <c r="A98" t="s">
        <v>993</v>
      </c>
      <c r="B98" t="s">
        <v>992</v>
      </c>
    </row>
    <row r="99" spans="1:2" x14ac:dyDescent="0.2">
      <c r="A99" t="s">
        <v>861</v>
      </c>
      <c r="B99" t="s">
        <v>860</v>
      </c>
    </row>
    <row r="100" spans="1:2" x14ac:dyDescent="0.2">
      <c r="A100" t="s">
        <v>473</v>
      </c>
      <c r="B100" t="s">
        <v>472</v>
      </c>
    </row>
    <row r="101" spans="1:2" x14ac:dyDescent="0.2">
      <c r="A101" t="s">
        <v>863</v>
      </c>
      <c r="B101" t="s">
        <v>862</v>
      </c>
    </row>
    <row r="102" spans="1:2" x14ac:dyDescent="0.2">
      <c r="A102" t="s">
        <v>627</v>
      </c>
      <c r="B102" t="s">
        <v>626</v>
      </c>
    </row>
    <row r="103" spans="1:2" x14ac:dyDescent="0.2">
      <c r="A103" t="s">
        <v>1007</v>
      </c>
      <c r="B103" t="s">
        <v>1006</v>
      </c>
    </row>
    <row r="104" spans="1:2" x14ac:dyDescent="0.2">
      <c r="A104" t="s">
        <v>583</v>
      </c>
      <c r="B104" t="s">
        <v>582</v>
      </c>
    </row>
    <row r="105" spans="1:2" x14ac:dyDescent="0.2">
      <c r="A105" t="s">
        <v>971</v>
      </c>
      <c r="B105" t="s">
        <v>970</v>
      </c>
    </row>
    <row r="106" spans="1:2" x14ac:dyDescent="0.2">
      <c r="A106" t="s">
        <v>711</v>
      </c>
      <c r="B106" t="s">
        <v>710</v>
      </c>
    </row>
    <row r="107" spans="1:2" x14ac:dyDescent="0.2">
      <c r="A107" t="s">
        <v>765</v>
      </c>
      <c r="B107" t="s">
        <v>764</v>
      </c>
    </row>
    <row r="108" spans="1:2" x14ac:dyDescent="0.2">
      <c r="A108" t="s">
        <v>751</v>
      </c>
      <c r="B108" t="s">
        <v>750</v>
      </c>
    </row>
    <row r="109" spans="1:2" x14ac:dyDescent="0.2">
      <c r="A109" t="s">
        <v>459</v>
      </c>
      <c r="B109" t="s">
        <v>458</v>
      </c>
    </row>
    <row r="110" spans="1:2" x14ac:dyDescent="0.2">
      <c r="A110" t="s">
        <v>509</v>
      </c>
      <c r="B110" t="s">
        <v>508</v>
      </c>
    </row>
    <row r="111" spans="1:2" x14ac:dyDescent="0.2">
      <c r="A111" t="s">
        <v>1051</v>
      </c>
      <c r="B111" t="s">
        <v>1050</v>
      </c>
    </row>
    <row r="112" spans="1:2" x14ac:dyDescent="0.2">
      <c r="A112" t="s">
        <v>523</v>
      </c>
      <c r="B112" t="s">
        <v>522</v>
      </c>
    </row>
    <row r="113" spans="1:2" x14ac:dyDescent="0.2">
      <c r="A113" t="s">
        <v>1053</v>
      </c>
      <c r="B113" t="s">
        <v>1052</v>
      </c>
    </row>
    <row r="114" spans="1:2" x14ac:dyDescent="0.2">
      <c r="A114" t="s">
        <v>453</v>
      </c>
      <c r="B114" t="s">
        <v>452</v>
      </c>
    </row>
    <row r="115" spans="1:2" x14ac:dyDescent="0.2">
      <c r="A115" t="s">
        <v>1137</v>
      </c>
      <c r="B115" t="s">
        <v>1136</v>
      </c>
    </row>
    <row r="116" spans="1:2" x14ac:dyDescent="0.2">
      <c r="A116" t="s">
        <v>559</v>
      </c>
      <c r="B116" t="s">
        <v>558</v>
      </c>
    </row>
    <row r="117" spans="1:2" x14ac:dyDescent="0.2">
      <c r="A117" t="s">
        <v>547</v>
      </c>
      <c r="B117" t="s">
        <v>546</v>
      </c>
    </row>
    <row r="118" spans="1:2" x14ac:dyDescent="0.2">
      <c r="A118" t="s">
        <v>1055</v>
      </c>
      <c r="B118" t="s">
        <v>1054</v>
      </c>
    </row>
    <row r="119" spans="1:2" x14ac:dyDescent="0.2">
      <c r="A119" t="s">
        <v>585</v>
      </c>
      <c r="B119" t="s">
        <v>584</v>
      </c>
    </row>
    <row r="120" spans="1:2" x14ac:dyDescent="0.2">
      <c r="A120" t="s">
        <v>653</v>
      </c>
      <c r="B120" t="s">
        <v>652</v>
      </c>
    </row>
    <row r="121" spans="1:2" x14ac:dyDescent="0.2">
      <c r="A121" t="s">
        <v>1057</v>
      </c>
      <c r="B121" t="s">
        <v>1056</v>
      </c>
    </row>
    <row r="122" spans="1:2" x14ac:dyDescent="0.2">
      <c r="A122" t="s">
        <v>1059</v>
      </c>
      <c r="B122" t="s">
        <v>1058</v>
      </c>
    </row>
    <row r="123" spans="1:2" x14ac:dyDescent="0.2">
      <c r="A123" t="s">
        <v>517</v>
      </c>
      <c r="B123" t="s">
        <v>516</v>
      </c>
    </row>
    <row r="124" spans="1:2" x14ac:dyDescent="0.2">
      <c r="A124" t="s">
        <v>569</v>
      </c>
      <c r="B124" t="s">
        <v>568</v>
      </c>
    </row>
    <row r="125" spans="1:2" x14ac:dyDescent="0.2">
      <c r="A125" t="s">
        <v>1061</v>
      </c>
      <c r="B125" t="s">
        <v>1060</v>
      </c>
    </row>
    <row r="126" spans="1:2" x14ac:dyDescent="0.2">
      <c r="A126" t="s">
        <v>1063</v>
      </c>
      <c r="B126" t="s">
        <v>1062</v>
      </c>
    </row>
    <row r="127" spans="1:2" x14ac:dyDescent="0.2">
      <c r="A127" t="s">
        <v>511</v>
      </c>
      <c r="B127" t="s">
        <v>510</v>
      </c>
    </row>
    <row r="128" spans="1:2" x14ac:dyDescent="0.2">
      <c r="A128" t="s">
        <v>991</v>
      </c>
      <c r="B128" t="s">
        <v>990</v>
      </c>
    </row>
    <row r="129" spans="1:2" x14ac:dyDescent="0.2">
      <c r="A129" t="s">
        <v>995</v>
      </c>
      <c r="B129" t="s">
        <v>994</v>
      </c>
    </row>
    <row r="130" spans="1:2" x14ac:dyDescent="0.2">
      <c r="A130" t="s">
        <v>1001</v>
      </c>
      <c r="B130" t="s">
        <v>1000</v>
      </c>
    </row>
    <row r="131" spans="1:2" x14ac:dyDescent="0.2">
      <c r="A131" t="s">
        <v>1021</v>
      </c>
      <c r="B131" t="s">
        <v>1020</v>
      </c>
    </row>
    <row r="132" spans="1:2" x14ac:dyDescent="0.2">
      <c r="A132" t="s">
        <v>787</v>
      </c>
      <c r="B132" t="s">
        <v>786</v>
      </c>
    </row>
    <row r="133" spans="1:2" x14ac:dyDescent="0.2">
      <c r="A133" t="s">
        <v>1111</v>
      </c>
      <c r="B133" t="s">
        <v>1110</v>
      </c>
    </row>
    <row r="134" spans="1:2" x14ac:dyDescent="0.2">
      <c r="A134" t="s">
        <v>979</v>
      </c>
      <c r="B134" t="s">
        <v>978</v>
      </c>
    </row>
    <row r="135" spans="1:2" x14ac:dyDescent="0.2">
      <c r="A135" t="s">
        <v>629</v>
      </c>
      <c r="B135" t="s">
        <v>628</v>
      </c>
    </row>
    <row r="136" spans="1:2" x14ac:dyDescent="0.2">
      <c r="A136" t="s">
        <v>1065</v>
      </c>
      <c r="B136" t="s">
        <v>1064</v>
      </c>
    </row>
    <row r="137" spans="1:2" x14ac:dyDescent="0.2">
      <c r="A137" t="s">
        <v>865</v>
      </c>
      <c r="B137" t="s">
        <v>864</v>
      </c>
    </row>
    <row r="138" spans="1:2" x14ac:dyDescent="0.2">
      <c r="A138" t="s">
        <v>767</v>
      </c>
      <c r="B138" t="s">
        <v>766</v>
      </c>
    </row>
    <row r="139" spans="1:2" x14ac:dyDescent="0.2">
      <c r="A139" t="s">
        <v>713</v>
      </c>
      <c r="B139" t="s">
        <v>712</v>
      </c>
    </row>
    <row r="140" spans="1:2" x14ac:dyDescent="0.2">
      <c r="A140" t="s">
        <v>587</v>
      </c>
      <c r="B140" t="s">
        <v>586</v>
      </c>
    </row>
    <row r="141" spans="1:2" x14ac:dyDescent="0.2">
      <c r="A141" t="s">
        <v>727</v>
      </c>
      <c r="B141" t="s">
        <v>726</v>
      </c>
    </row>
    <row r="142" spans="1:2" x14ac:dyDescent="0.2">
      <c r="A142" t="s">
        <v>655</v>
      </c>
      <c r="B142" t="s">
        <v>654</v>
      </c>
    </row>
    <row r="143" spans="1:2" x14ac:dyDescent="0.2">
      <c r="A143" t="s">
        <v>927</v>
      </c>
      <c r="B143" t="s">
        <v>926</v>
      </c>
    </row>
    <row r="144" spans="1:2" x14ac:dyDescent="0.2">
      <c r="A144" t="s">
        <v>609</v>
      </c>
      <c r="B144" t="s">
        <v>608</v>
      </c>
    </row>
    <row r="145" spans="1:2" x14ac:dyDescent="0.2">
      <c r="A145" t="s">
        <v>1067</v>
      </c>
      <c r="B145" t="s">
        <v>1066</v>
      </c>
    </row>
    <row r="146" spans="1:2" x14ac:dyDescent="0.2">
      <c r="A146" t="s">
        <v>1069</v>
      </c>
      <c r="B146" t="s">
        <v>1068</v>
      </c>
    </row>
    <row r="147" spans="1:2" x14ac:dyDescent="0.2">
      <c r="A147" t="s">
        <v>1071</v>
      </c>
      <c r="B147" t="s">
        <v>1070</v>
      </c>
    </row>
    <row r="148" spans="1:2" x14ac:dyDescent="0.2">
      <c r="A148" t="s">
        <v>669</v>
      </c>
      <c r="B148" t="s">
        <v>668</v>
      </c>
    </row>
    <row r="149" spans="1:2" x14ac:dyDescent="0.2">
      <c r="A149" t="s">
        <v>867</v>
      </c>
      <c r="B149" t="s">
        <v>866</v>
      </c>
    </row>
    <row r="150" spans="1:2" x14ac:dyDescent="0.2">
      <c r="A150" t="s">
        <v>731</v>
      </c>
      <c r="B150" t="s">
        <v>730</v>
      </c>
    </row>
    <row r="151" spans="1:2" x14ac:dyDescent="0.2">
      <c r="A151" t="s">
        <v>901</v>
      </c>
      <c r="B151" t="s">
        <v>900</v>
      </c>
    </row>
    <row r="152" spans="1:2" x14ac:dyDescent="0.2">
      <c r="A152" t="s">
        <v>777</v>
      </c>
      <c r="B152" t="s">
        <v>776</v>
      </c>
    </row>
    <row r="153" spans="1:2" x14ac:dyDescent="0.2">
      <c r="A153" t="s">
        <v>561</v>
      </c>
      <c r="B153" t="s">
        <v>560</v>
      </c>
    </row>
    <row r="154" spans="1:2" x14ac:dyDescent="0.2">
      <c r="A154" t="s">
        <v>781</v>
      </c>
      <c r="B154" t="s">
        <v>780</v>
      </c>
    </row>
    <row r="155" spans="1:2" x14ac:dyDescent="0.2">
      <c r="A155" t="s">
        <v>981</v>
      </c>
      <c r="B155" t="s">
        <v>980</v>
      </c>
    </row>
    <row r="156" spans="1:2" x14ac:dyDescent="0.2">
      <c r="A156" t="s">
        <v>925</v>
      </c>
      <c r="B156" t="s">
        <v>924</v>
      </c>
    </row>
    <row r="157" spans="1:2" x14ac:dyDescent="0.2">
      <c r="A157" t="s">
        <v>903</v>
      </c>
      <c r="B157" t="s">
        <v>902</v>
      </c>
    </row>
    <row r="158" spans="1:2" x14ac:dyDescent="0.2">
      <c r="A158" t="s">
        <v>527</v>
      </c>
      <c r="B158" t="s">
        <v>526</v>
      </c>
    </row>
    <row r="159" spans="1:2" x14ac:dyDescent="0.2">
      <c r="A159" t="s">
        <v>753</v>
      </c>
      <c r="B159" t="s">
        <v>752</v>
      </c>
    </row>
    <row r="160" spans="1:2" x14ac:dyDescent="0.2">
      <c r="A160" t="s">
        <v>905</v>
      </c>
      <c r="B160" t="s">
        <v>904</v>
      </c>
    </row>
    <row r="161" spans="1:2" x14ac:dyDescent="0.2">
      <c r="A161" t="s">
        <v>631</v>
      </c>
      <c r="B161" t="s">
        <v>630</v>
      </c>
    </row>
    <row r="162" spans="1:2" x14ac:dyDescent="0.2">
      <c r="A162" t="s">
        <v>1073</v>
      </c>
      <c r="B162" t="s">
        <v>1072</v>
      </c>
    </row>
    <row r="163" spans="1:2" x14ac:dyDescent="0.2">
      <c r="A163" t="s">
        <v>983</v>
      </c>
      <c r="B163" t="s">
        <v>982</v>
      </c>
    </row>
    <row r="164" spans="1:2" x14ac:dyDescent="0.2">
      <c r="A164" t="s">
        <v>1075</v>
      </c>
      <c r="B164" t="s">
        <v>1074</v>
      </c>
    </row>
    <row r="165" spans="1:2" x14ac:dyDescent="0.2">
      <c r="A165" t="s">
        <v>633</v>
      </c>
      <c r="B165" t="s">
        <v>632</v>
      </c>
    </row>
    <row r="166" spans="1:2" x14ac:dyDescent="0.2">
      <c r="A166" t="s">
        <v>657</v>
      </c>
      <c r="B166" t="s">
        <v>656</v>
      </c>
    </row>
    <row r="167" spans="1:2" x14ac:dyDescent="0.2">
      <c r="A167" t="s">
        <v>491</v>
      </c>
      <c r="B167" t="s">
        <v>490</v>
      </c>
    </row>
    <row r="168" spans="1:2" x14ac:dyDescent="0.2">
      <c r="A168" t="s">
        <v>1129</v>
      </c>
      <c r="B168" t="s">
        <v>1128</v>
      </c>
    </row>
    <row r="169" spans="1:2" x14ac:dyDescent="0.2">
      <c r="A169" t="s">
        <v>985</v>
      </c>
      <c r="B169" t="s">
        <v>984</v>
      </c>
    </row>
    <row r="170" spans="1:2" x14ac:dyDescent="0.2">
      <c r="A170" t="s">
        <v>691</v>
      </c>
      <c r="B170" t="s">
        <v>690</v>
      </c>
    </row>
    <row r="171" spans="1:2" x14ac:dyDescent="0.2">
      <c r="A171" t="s">
        <v>929</v>
      </c>
      <c r="B171" t="s">
        <v>928</v>
      </c>
    </row>
    <row r="172" spans="1:2" x14ac:dyDescent="0.2">
      <c r="A172" t="s">
        <v>477</v>
      </c>
      <c r="B172" t="s">
        <v>476</v>
      </c>
    </row>
    <row r="173" spans="1:2" x14ac:dyDescent="0.2">
      <c r="A173" t="s">
        <v>869</v>
      </c>
      <c r="B173" t="s">
        <v>868</v>
      </c>
    </row>
    <row r="174" spans="1:2" x14ac:dyDescent="0.2">
      <c r="A174" t="s">
        <v>1123</v>
      </c>
      <c r="B174" t="s">
        <v>1122</v>
      </c>
    </row>
    <row r="175" spans="1:2" x14ac:dyDescent="0.2">
      <c r="A175" t="s">
        <v>715</v>
      </c>
      <c r="B175" t="s">
        <v>714</v>
      </c>
    </row>
    <row r="176" spans="1:2" x14ac:dyDescent="0.2">
      <c r="A176" t="s">
        <v>535</v>
      </c>
      <c r="B176" t="s">
        <v>534</v>
      </c>
    </row>
    <row r="177" spans="1:2" x14ac:dyDescent="0.2">
      <c r="A177" t="s">
        <v>635</v>
      </c>
      <c r="B177" t="s">
        <v>634</v>
      </c>
    </row>
    <row r="178" spans="1:2" x14ac:dyDescent="0.2">
      <c r="A178" t="s">
        <v>789</v>
      </c>
      <c r="B178" t="s">
        <v>788</v>
      </c>
    </row>
    <row r="179" spans="1:2" x14ac:dyDescent="0.2">
      <c r="A179" t="s">
        <v>791</v>
      </c>
      <c r="B179" t="s">
        <v>790</v>
      </c>
    </row>
    <row r="180" spans="1:2" x14ac:dyDescent="0.2">
      <c r="A180" t="s">
        <v>671</v>
      </c>
      <c r="B180" t="s">
        <v>670</v>
      </c>
    </row>
    <row r="181" spans="1:2" x14ac:dyDescent="0.2">
      <c r="A181" t="s">
        <v>1035</v>
      </c>
      <c r="B181" t="s">
        <v>1034</v>
      </c>
    </row>
    <row r="182" spans="1:2" x14ac:dyDescent="0.2">
      <c r="A182" t="s">
        <v>659</v>
      </c>
      <c r="B182" t="s">
        <v>658</v>
      </c>
    </row>
    <row r="183" spans="1:2" x14ac:dyDescent="0.2">
      <c r="A183" t="s">
        <v>793</v>
      </c>
      <c r="B183" t="s">
        <v>792</v>
      </c>
    </row>
    <row r="184" spans="1:2" x14ac:dyDescent="0.2">
      <c r="A184" t="s">
        <v>823</v>
      </c>
      <c r="B184" t="s">
        <v>822</v>
      </c>
    </row>
    <row r="185" spans="1:2" x14ac:dyDescent="0.2">
      <c r="A185" t="s">
        <v>589</v>
      </c>
      <c r="B185" t="s">
        <v>588</v>
      </c>
    </row>
    <row r="186" spans="1:2" x14ac:dyDescent="0.2">
      <c r="A186" t="s">
        <v>871</v>
      </c>
      <c r="B186" t="s">
        <v>870</v>
      </c>
    </row>
    <row r="187" spans="1:2" x14ac:dyDescent="0.2">
      <c r="A187" t="s">
        <v>825</v>
      </c>
      <c r="B187" t="s">
        <v>824</v>
      </c>
    </row>
    <row r="188" spans="1:2" x14ac:dyDescent="0.2">
      <c r="A188" t="s">
        <v>1077</v>
      </c>
      <c r="B188" t="s">
        <v>1076</v>
      </c>
    </row>
    <row r="189" spans="1:2" x14ac:dyDescent="0.2">
      <c r="A189" t="s">
        <v>1011</v>
      </c>
      <c r="B189" t="s">
        <v>1010</v>
      </c>
    </row>
    <row r="190" spans="1:2" x14ac:dyDescent="0.2">
      <c r="A190" t="s">
        <v>637</v>
      </c>
      <c r="B190" t="s">
        <v>636</v>
      </c>
    </row>
    <row r="191" spans="1:2" x14ac:dyDescent="0.2">
      <c r="A191" t="s">
        <v>485</v>
      </c>
      <c r="B191" t="s">
        <v>484</v>
      </c>
    </row>
    <row r="192" spans="1:2" x14ac:dyDescent="0.2">
      <c r="A192" t="s">
        <v>591</v>
      </c>
      <c r="B192" t="s">
        <v>590</v>
      </c>
    </row>
    <row r="193" spans="1:2" x14ac:dyDescent="0.2">
      <c r="A193" t="s">
        <v>953</v>
      </c>
      <c r="B193" t="s">
        <v>952</v>
      </c>
    </row>
    <row r="194" spans="1:2" x14ac:dyDescent="0.2">
      <c r="A194" t="s">
        <v>531</v>
      </c>
      <c r="B194" t="s">
        <v>530</v>
      </c>
    </row>
    <row r="195" spans="1:2" x14ac:dyDescent="0.2">
      <c r="A195" t="s">
        <v>1139</v>
      </c>
      <c r="B195" t="s">
        <v>1138</v>
      </c>
    </row>
    <row r="196" spans="1:2" x14ac:dyDescent="0.2">
      <c r="A196" t="s">
        <v>873</v>
      </c>
      <c r="B196" t="s">
        <v>872</v>
      </c>
    </row>
    <row r="197" spans="1:2" x14ac:dyDescent="0.2">
      <c r="A197" t="s">
        <v>519</v>
      </c>
      <c r="B197" t="s">
        <v>518</v>
      </c>
    </row>
    <row r="198" spans="1:2" x14ac:dyDescent="0.2">
      <c r="A198" t="s">
        <v>987</v>
      </c>
      <c r="B198" t="s">
        <v>986</v>
      </c>
    </row>
    <row r="199" spans="1:2" x14ac:dyDescent="0.2">
      <c r="A199" t="s">
        <v>1121</v>
      </c>
      <c r="B199" t="s">
        <v>1120</v>
      </c>
    </row>
    <row r="200" spans="1:2" x14ac:dyDescent="0.2">
      <c r="A200" t="s">
        <v>973</v>
      </c>
      <c r="B200" t="s">
        <v>972</v>
      </c>
    </row>
    <row r="201" spans="1:2" x14ac:dyDescent="0.2">
      <c r="A201" t="s">
        <v>673</v>
      </c>
      <c r="B201" t="s">
        <v>672</v>
      </c>
    </row>
    <row r="202" spans="1:2" x14ac:dyDescent="0.2">
      <c r="A202" t="s">
        <v>989</v>
      </c>
      <c r="B202" t="s">
        <v>988</v>
      </c>
    </row>
    <row r="203" spans="1:2" x14ac:dyDescent="0.2">
      <c r="A203" t="s">
        <v>611</v>
      </c>
      <c r="B203" t="s">
        <v>610</v>
      </c>
    </row>
    <row r="204" spans="1:2" x14ac:dyDescent="0.2">
      <c r="A204" t="s">
        <v>573</v>
      </c>
      <c r="B204" t="s">
        <v>572</v>
      </c>
    </row>
    <row r="205" spans="1:2" x14ac:dyDescent="0.2">
      <c r="A205" t="s">
        <v>661</v>
      </c>
      <c r="B205" t="s">
        <v>660</v>
      </c>
    </row>
    <row r="206" spans="1:2" x14ac:dyDescent="0.2">
      <c r="A206" t="s">
        <v>733</v>
      </c>
      <c r="B206" t="s">
        <v>732</v>
      </c>
    </row>
    <row r="207" spans="1:2" x14ac:dyDescent="0.2">
      <c r="A207" t="s">
        <v>1079</v>
      </c>
      <c r="B207" t="s">
        <v>1078</v>
      </c>
    </row>
    <row r="208" spans="1:2" x14ac:dyDescent="0.2">
      <c r="A208" t="s">
        <v>693</v>
      </c>
      <c r="B208" t="s">
        <v>692</v>
      </c>
    </row>
    <row r="209" spans="1:2" x14ac:dyDescent="0.2">
      <c r="A209" t="s">
        <v>707</v>
      </c>
      <c r="B209" t="s">
        <v>706</v>
      </c>
    </row>
    <row r="210" spans="1:2" x14ac:dyDescent="0.2">
      <c r="A210" t="s">
        <v>827</v>
      </c>
      <c r="B210" t="s">
        <v>826</v>
      </c>
    </row>
    <row r="211" spans="1:2" x14ac:dyDescent="0.2">
      <c r="A211" t="s">
        <v>695</v>
      </c>
      <c r="B211" t="s">
        <v>694</v>
      </c>
    </row>
    <row r="212" spans="1:2" x14ac:dyDescent="0.2">
      <c r="A212" t="s">
        <v>755</v>
      </c>
      <c r="B212" t="s">
        <v>754</v>
      </c>
    </row>
    <row r="213" spans="1:2" x14ac:dyDescent="0.2">
      <c r="A213" t="s">
        <v>1141</v>
      </c>
      <c r="B213" t="s">
        <v>1140</v>
      </c>
    </row>
    <row r="214" spans="1:2" x14ac:dyDescent="0.2">
      <c r="A214" t="s">
        <v>1081</v>
      </c>
      <c r="B214" t="s">
        <v>1080</v>
      </c>
    </row>
    <row r="215" spans="1:2" x14ac:dyDescent="0.2">
      <c r="A215" t="s">
        <v>675</v>
      </c>
      <c r="B215" t="s">
        <v>674</v>
      </c>
    </row>
    <row r="216" spans="1:2" x14ac:dyDescent="0.2">
      <c r="A216" t="s">
        <v>875</v>
      </c>
      <c r="B216" t="s">
        <v>874</v>
      </c>
    </row>
    <row r="217" spans="1:2" x14ac:dyDescent="0.2">
      <c r="A217" t="s">
        <v>575</v>
      </c>
      <c r="B217" t="s">
        <v>574</v>
      </c>
    </row>
    <row r="218" spans="1:2" x14ac:dyDescent="0.2">
      <c r="A218" t="s">
        <v>639</v>
      </c>
      <c r="B218" t="s">
        <v>638</v>
      </c>
    </row>
    <row r="219" spans="1:2" x14ac:dyDescent="0.2">
      <c r="A219" t="s">
        <v>461</v>
      </c>
      <c r="B219" t="s">
        <v>460</v>
      </c>
    </row>
    <row r="220" spans="1:2" x14ac:dyDescent="0.2">
      <c r="A220" t="s">
        <v>641</v>
      </c>
      <c r="B220" t="s">
        <v>640</v>
      </c>
    </row>
    <row r="221" spans="1:2" x14ac:dyDescent="0.2">
      <c r="A221" t="s">
        <v>651</v>
      </c>
      <c r="B221" t="s">
        <v>650</v>
      </c>
    </row>
    <row r="222" spans="1:2" x14ac:dyDescent="0.2">
      <c r="A222" t="s">
        <v>829</v>
      </c>
      <c r="B222" t="s">
        <v>828</v>
      </c>
    </row>
    <row r="223" spans="1:2" x14ac:dyDescent="0.2">
      <c r="A223" t="s">
        <v>1105</v>
      </c>
      <c r="B223" t="s">
        <v>1104</v>
      </c>
    </row>
    <row r="224" spans="1:2" x14ac:dyDescent="0.2">
      <c r="A224" t="s">
        <v>877</v>
      </c>
      <c r="B224" t="s">
        <v>876</v>
      </c>
    </row>
    <row r="225" spans="1:2" x14ac:dyDescent="0.2">
      <c r="A225" t="s">
        <v>677</v>
      </c>
      <c r="B225" t="s">
        <v>676</v>
      </c>
    </row>
    <row r="226" spans="1:2" x14ac:dyDescent="0.2">
      <c r="A226" t="s">
        <v>831</v>
      </c>
      <c r="B226" t="s">
        <v>830</v>
      </c>
    </row>
    <row r="227" spans="1:2" x14ac:dyDescent="0.2">
      <c r="A227" t="s">
        <v>1029</v>
      </c>
      <c r="B227" t="s">
        <v>1028</v>
      </c>
    </row>
    <row r="228" spans="1:2" x14ac:dyDescent="0.2">
      <c r="A228" t="s">
        <v>463</v>
      </c>
      <c r="B228" t="s">
        <v>462</v>
      </c>
    </row>
    <row r="229" spans="1:2" x14ac:dyDescent="0.2">
      <c r="A229" t="s">
        <v>1031</v>
      </c>
      <c r="B229" t="s">
        <v>1030</v>
      </c>
    </row>
    <row r="230" spans="1:2" x14ac:dyDescent="0.2">
      <c r="A230" t="s">
        <v>1083</v>
      </c>
      <c r="B230" t="s">
        <v>1082</v>
      </c>
    </row>
    <row r="231" spans="1:2" x14ac:dyDescent="0.2">
      <c r="A231" t="s">
        <v>549</v>
      </c>
      <c r="B231" t="s">
        <v>548</v>
      </c>
    </row>
    <row r="232" spans="1:2" x14ac:dyDescent="0.2">
      <c r="A232" t="s">
        <v>879</v>
      </c>
      <c r="B232" t="s">
        <v>878</v>
      </c>
    </row>
    <row r="233" spans="1:2" x14ac:dyDescent="0.2">
      <c r="A233" t="s">
        <v>1085</v>
      </c>
      <c r="B233" t="s">
        <v>1084</v>
      </c>
    </row>
    <row r="234" spans="1:2" x14ac:dyDescent="0.2">
      <c r="A234" t="s">
        <v>1103</v>
      </c>
      <c r="B234" t="s">
        <v>1102</v>
      </c>
    </row>
    <row r="235" spans="1:2" x14ac:dyDescent="0.2">
      <c r="A235" t="s">
        <v>915</v>
      </c>
      <c r="B235" t="s">
        <v>914</v>
      </c>
    </row>
    <row r="236" spans="1:2" x14ac:dyDescent="0.2">
      <c r="A236" t="s">
        <v>955</v>
      </c>
      <c r="B236" t="s">
        <v>954</v>
      </c>
    </row>
    <row r="237" spans="1:2" x14ac:dyDescent="0.2">
      <c r="A237" t="s">
        <v>931</v>
      </c>
      <c r="B237" t="s">
        <v>930</v>
      </c>
    </row>
    <row r="238" spans="1:2" x14ac:dyDescent="0.2">
      <c r="A238" t="s">
        <v>679</v>
      </c>
      <c r="B238" t="s">
        <v>678</v>
      </c>
    </row>
    <row r="239" spans="1:2" x14ac:dyDescent="0.2">
      <c r="A239" t="s">
        <v>537</v>
      </c>
      <c r="B239" t="s">
        <v>536</v>
      </c>
    </row>
    <row r="240" spans="1:2" x14ac:dyDescent="0.2">
      <c r="A240" t="s">
        <v>1019</v>
      </c>
      <c r="B240" t="s">
        <v>1018</v>
      </c>
    </row>
    <row r="241" spans="1:2" x14ac:dyDescent="0.2">
      <c r="A241" t="s">
        <v>943</v>
      </c>
      <c r="B241" t="s">
        <v>942</v>
      </c>
    </row>
    <row r="242" spans="1:2" x14ac:dyDescent="0.2">
      <c r="A242" t="s">
        <v>907</v>
      </c>
      <c r="B242" t="s">
        <v>906</v>
      </c>
    </row>
    <row r="243" spans="1:2" x14ac:dyDescent="0.2">
      <c r="A243" t="s">
        <v>957</v>
      </c>
      <c r="B243" t="s">
        <v>956</v>
      </c>
    </row>
    <row r="244" spans="1:2" x14ac:dyDescent="0.2">
      <c r="A244" t="s">
        <v>613</v>
      </c>
      <c r="B244" t="s">
        <v>612</v>
      </c>
    </row>
    <row r="245" spans="1:2" x14ac:dyDescent="0.2">
      <c r="A245" t="s">
        <v>471</v>
      </c>
      <c r="B245" t="s">
        <v>470</v>
      </c>
    </row>
    <row r="246" spans="1:2" x14ac:dyDescent="0.2">
      <c r="A246" t="s">
        <v>959</v>
      </c>
      <c r="B246" t="s">
        <v>958</v>
      </c>
    </row>
    <row r="247" spans="1:2" x14ac:dyDescent="0.2">
      <c r="A247" t="s">
        <v>945</v>
      </c>
      <c r="B247" t="s">
        <v>944</v>
      </c>
    </row>
    <row r="248" spans="1:2" x14ac:dyDescent="0.2">
      <c r="A248" t="s">
        <v>947</v>
      </c>
      <c r="B248" t="s">
        <v>946</v>
      </c>
    </row>
    <row r="249" spans="1:2" x14ac:dyDescent="0.2">
      <c r="A249" t="s">
        <v>949</v>
      </c>
      <c r="B249" t="s">
        <v>948</v>
      </c>
    </row>
    <row r="250" spans="1:2" x14ac:dyDescent="0.2">
      <c r="A250" t="s">
        <v>795</v>
      </c>
      <c r="B250" t="s">
        <v>794</v>
      </c>
    </row>
    <row r="251" spans="1:2" x14ac:dyDescent="0.2">
      <c r="A251" t="s">
        <v>1087</v>
      </c>
      <c r="B251" t="s">
        <v>1086</v>
      </c>
    </row>
    <row r="252" spans="1:2" x14ac:dyDescent="0.2">
      <c r="A252" t="s">
        <v>797</v>
      </c>
      <c r="B252" t="s">
        <v>796</v>
      </c>
    </row>
    <row r="253" spans="1:2" x14ac:dyDescent="0.2">
      <c r="A253" t="s">
        <v>833</v>
      </c>
      <c r="B253" t="s">
        <v>832</v>
      </c>
    </row>
    <row r="254" spans="1:2" x14ac:dyDescent="0.2">
      <c r="A254" t="s">
        <v>579</v>
      </c>
      <c r="B254" t="s">
        <v>578</v>
      </c>
    </row>
    <row r="255" spans="1:2" x14ac:dyDescent="0.2">
      <c r="A255" t="s">
        <v>551</v>
      </c>
      <c r="B255" t="s">
        <v>550</v>
      </c>
    </row>
    <row r="256" spans="1:2" x14ac:dyDescent="0.2">
      <c r="A256" t="s">
        <v>951</v>
      </c>
      <c r="B256" t="s">
        <v>950</v>
      </c>
    </row>
    <row r="257" spans="1:2" x14ac:dyDescent="0.2">
      <c r="A257" t="s">
        <v>643</v>
      </c>
      <c r="B257" t="s">
        <v>642</v>
      </c>
    </row>
    <row r="258" spans="1:2" x14ac:dyDescent="0.2">
      <c r="A258" t="s">
        <v>1089</v>
      </c>
      <c r="B258" t="s">
        <v>1088</v>
      </c>
    </row>
    <row r="259" spans="1:2" x14ac:dyDescent="0.2">
      <c r="A259" t="s">
        <v>553</v>
      </c>
      <c r="B259" t="s">
        <v>552</v>
      </c>
    </row>
    <row r="260" spans="1:2" x14ac:dyDescent="0.2">
      <c r="A260" t="s">
        <v>835</v>
      </c>
      <c r="B260" t="s">
        <v>834</v>
      </c>
    </row>
    <row r="261" spans="1:2" x14ac:dyDescent="0.2">
      <c r="A261" t="s">
        <v>617</v>
      </c>
      <c r="B261" t="s">
        <v>616</v>
      </c>
    </row>
    <row r="262" spans="1:2" x14ac:dyDescent="0.2">
      <c r="A262" t="s">
        <v>837</v>
      </c>
      <c r="B262" t="s">
        <v>836</v>
      </c>
    </row>
    <row r="263" spans="1:2" x14ac:dyDescent="0.2">
      <c r="A263" t="s">
        <v>717</v>
      </c>
      <c r="B263" t="s">
        <v>716</v>
      </c>
    </row>
    <row r="264" spans="1:2" x14ac:dyDescent="0.2">
      <c r="A264" t="s">
        <v>1091</v>
      </c>
      <c r="B264" t="s">
        <v>1090</v>
      </c>
    </row>
    <row r="265" spans="1:2" x14ac:dyDescent="0.2">
      <c r="A265" t="s">
        <v>909</v>
      </c>
      <c r="B265" t="s">
        <v>908</v>
      </c>
    </row>
    <row r="266" spans="1:2" x14ac:dyDescent="0.2">
      <c r="A266" t="s">
        <v>1093</v>
      </c>
      <c r="B266" t="s">
        <v>1092</v>
      </c>
    </row>
    <row r="267" spans="1:2" x14ac:dyDescent="0.2">
      <c r="A267" t="s">
        <v>645</v>
      </c>
      <c r="B267" t="s">
        <v>644</v>
      </c>
    </row>
    <row r="268" spans="1:2" x14ac:dyDescent="0.2">
      <c r="A268" t="s">
        <v>647</v>
      </c>
      <c r="B268" t="s">
        <v>646</v>
      </c>
    </row>
    <row r="269" spans="1:2" x14ac:dyDescent="0.2">
      <c r="A269" t="s">
        <v>735</v>
      </c>
      <c r="B269" t="s">
        <v>734</v>
      </c>
    </row>
    <row r="270" spans="1:2" x14ac:dyDescent="0.2">
      <c r="A270" t="s">
        <v>565</v>
      </c>
      <c r="B270" t="s">
        <v>564</v>
      </c>
    </row>
    <row r="271" spans="1:2" x14ac:dyDescent="0.2">
      <c r="A271" t="s">
        <v>997</v>
      </c>
      <c r="B271" t="s">
        <v>996</v>
      </c>
    </row>
    <row r="272" spans="1:2" x14ac:dyDescent="0.2">
      <c r="A272" t="s">
        <v>697</v>
      </c>
      <c r="B272" t="s">
        <v>696</v>
      </c>
    </row>
    <row r="273" spans="1:2" x14ac:dyDescent="0.2">
      <c r="A273" t="s">
        <v>539</v>
      </c>
      <c r="B273" t="s">
        <v>538</v>
      </c>
    </row>
    <row r="274" spans="1:2" x14ac:dyDescent="0.2">
      <c r="A274" t="s">
        <v>1017</v>
      </c>
      <c r="B274" t="s">
        <v>1016</v>
      </c>
    </row>
    <row r="275" spans="1:2" x14ac:dyDescent="0.2">
      <c r="A275" t="s">
        <v>961</v>
      </c>
      <c r="B275" t="s">
        <v>960</v>
      </c>
    </row>
    <row r="276" spans="1:2" x14ac:dyDescent="0.2">
      <c r="A276" t="s">
        <v>1023</v>
      </c>
      <c r="B276" t="s">
        <v>1022</v>
      </c>
    </row>
    <row r="277" spans="1:2" x14ac:dyDescent="0.2">
      <c r="A277" t="s">
        <v>719</v>
      </c>
      <c r="B277" t="s">
        <v>718</v>
      </c>
    </row>
    <row r="278" spans="1:2" x14ac:dyDescent="0.2">
      <c r="A278" t="s">
        <v>881</v>
      </c>
      <c r="B278" t="s">
        <v>880</v>
      </c>
    </row>
    <row r="279" spans="1:2" x14ac:dyDescent="0.2">
      <c r="A279" t="s">
        <v>721</v>
      </c>
      <c r="B279" t="s">
        <v>720</v>
      </c>
    </row>
    <row r="280" spans="1:2" x14ac:dyDescent="0.2">
      <c r="A280" t="s">
        <v>529</v>
      </c>
      <c r="B280" t="s">
        <v>528</v>
      </c>
    </row>
    <row r="281" spans="1:2" x14ac:dyDescent="0.2">
      <c r="A281" t="s">
        <v>593</v>
      </c>
      <c r="B281" t="s">
        <v>592</v>
      </c>
    </row>
    <row r="282" spans="1:2" x14ac:dyDescent="0.2">
      <c r="A282" t="s">
        <v>1115</v>
      </c>
      <c r="B282" t="s">
        <v>1114</v>
      </c>
    </row>
    <row r="283" spans="1:2" x14ac:dyDescent="0.2">
      <c r="A283" t="s">
        <v>839</v>
      </c>
      <c r="B283" t="s">
        <v>838</v>
      </c>
    </row>
    <row r="284" spans="1:2" x14ac:dyDescent="0.2">
      <c r="A284" t="s">
        <v>699</v>
      </c>
      <c r="B284" t="s">
        <v>698</v>
      </c>
    </row>
    <row r="285" spans="1:2" x14ac:dyDescent="0.2">
      <c r="A285" t="s">
        <v>567</v>
      </c>
      <c r="B285" t="s">
        <v>566</v>
      </c>
    </row>
    <row r="286" spans="1:2" x14ac:dyDescent="0.2">
      <c r="A286" t="s">
        <v>841</v>
      </c>
      <c r="B286" t="s">
        <v>840</v>
      </c>
    </row>
    <row r="287" spans="1:2" x14ac:dyDescent="0.2">
      <c r="A287" t="s">
        <v>605</v>
      </c>
      <c r="B287" t="s">
        <v>604</v>
      </c>
    </row>
    <row r="288" spans="1:2" x14ac:dyDescent="0.2">
      <c r="A288" t="s">
        <v>663</v>
      </c>
      <c r="B288" t="s">
        <v>662</v>
      </c>
    </row>
    <row r="289" spans="1:2" x14ac:dyDescent="0.2">
      <c r="A289" t="s">
        <v>1025</v>
      </c>
      <c r="B289" t="s">
        <v>1024</v>
      </c>
    </row>
    <row r="290" spans="1:2" x14ac:dyDescent="0.2">
      <c r="A290" t="s">
        <v>843</v>
      </c>
      <c r="B290" t="s">
        <v>842</v>
      </c>
    </row>
    <row r="291" spans="1:2" x14ac:dyDescent="0.2">
      <c r="A291" t="s">
        <v>737</v>
      </c>
      <c r="B291" t="s">
        <v>736</v>
      </c>
    </row>
    <row r="292" spans="1:2" x14ac:dyDescent="0.2">
      <c r="A292" t="s">
        <v>1095</v>
      </c>
      <c r="B292" t="s">
        <v>1094</v>
      </c>
    </row>
    <row r="293" spans="1:2" x14ac:dyDescent="0.2">
      <c r="A293" t="s">
        <v>1107</v>
      </c>
      <c r="B293" t="s">
        <v>1106</v>
      </c>
    </row>
    <row r="294" spans="1:2" x14ac:dyDescent="0.2">
      <c r="A294" t="s">
        <v>963</v>
      </c>
      <c r="B294" t="s">
        <v>962</v>
      </c>
    </row>
    <row r="295" spans="1:2" x14ac:dyDescent="0.2">
      <c r="A295" t="s">
        <v>1097</v>
      </c>
      <c r="B295" t="s">
        <v>1096</v>
      </c>
    </row>
    <row r="296" spans="1:2" x14ac:dyDescent="0.2">
      <c r="A296" t="s">
        <v>845</v>
      </c>
      <c r="B296" t="s">
        <v>844</v>
      </c>
    </row>
    <row r="297" spans="1:2" x14ac:dyDescent="0.2">
      <c r="A297" t="s">
        <v>965</v>
      </c>
      <c r="B297" t="s">
        <v>964</v>
      </c>
    </row>
    <row r="298" spans="1:2" x14ac:dyDescent="0.2">
      <c r="A298" t="s">
        <v>1131</v>
      </c>
      <c r="B298" t="s">
        <v>1130</v>
      </c>
    </row>
    <row r="299" spans="1:2" x14ac:dyDescent="0.2">
      <c r="A299" t="s">
        <v>487</v>
      </c>
      <c r="B299" t="s">
        <v>486</v>
      </c>
    </row>
    <row r="300" spans="1:2" x14ac:dyDescent="0.2">
      <c r="A300" t="s">
        <v>757</v>
      </c>
      <c r="B300" t="s">
        <v>756</v>
      </c>
    </row>
    <row r="301" spans="1:2" x14ac:dyDescent="0.2">
      <c r="A301" t="s">
        <v>701</v>
      </c>
      <c r="B301" t="s">
        <v>700</v>
      </c>
    </row>
    <row r="302" spans="1:2" x14ac:dyDescent="0.2">
      <c r="A302" t="s">
        <v>1099</v>
      </c>
      <c r="B302" t="s">
        <v>1098</v>
      </c>
    </row>
    <row r="303" spans="1:2" x14ac:dyDescent="0.2">
      <c r="A303" t="s">
        <v>799</v>
      </c>
      <c r="B303" t="s">
        <v>798</v>
      </c>
    </row>
    <row r="304" spans="1:2" x14ac:dyDescent="0.2">
      <c r="A304" t="s">
        <v>649</v>
      </c>
      <c r="B304" t="s">
        <v>648</v>
      </c>
    </row>
    <row r="305" spans="1:2" x14ac:dyDescent="0.2">
      <c r="A305" t="s">
        <v>801</v>
      </c>
      <c r="B305" t="s">
        <v>800</v>
      </c>
    </row>
    <row r="306" spans="1:2" x14ac:dyDescent="0.2">
      <c r="A306" t="s">
        <v>681</v>
      </c>
      <c r="B306" t="s">
        <v>680</v>
      </c>
    </row>
    <row r="307" spans="1:2" x14ac:dyDescent="0.2">
      <c r="A307" t="s">
        <v>759</v>
      </c>
      <c r="B307" t="s">
        <v>758</v>
      </c>
    </row>
    <row r="308" spans="1:2" x14ac:dyDescent="0.2">
      <c r="A308" t="s">
        <v>615</v>
      </c>
      <c r="B308" t="s">
        <v>614</v>
      </c>
    </row>
    <row r="309" spans="1:2" x14ac:dyDescent="0.2">
      <c r="A309" t="s">
        <v>1039</v>
      </c>
      <c r="B309" t="s">
        <v>1038</v>
      </c>
    </row>
    <row r="310" spans="1:2" x14ac:dyDescent="0.2">
      <c r="A310" t="s">
        <v>603</v>
      </c>
      <c r="B310" t="s">
        <v>602</v>
      </c>
    </row>
    <row r="311" spans="1:2" x14ac:dyDescent="0.2">
      <c r="A311" t="s">
        <v>479</v>
      </c>
      <c r="B311" t="s">
        <v>478</v>
      </c>
    </row>
    <row r="312" spans="1:2" x14ac:dyDescent="0.2">
      <c r="A312" t="s">
        <v>1133</v>
      </c>
      <c r="B312" t="s">
        <v>1132</v>
      </c>
    </row>
    <row r="313" spans="1:2" x14ac:dyDescent="0.2">
      <c r="A313" t="s">
        <v>683</v>
      </c>
      <c r="B313" t="s">
        <v>682</v>
      </c>
    </row>
    <row r="314" spans="1:2" x14ac:dyDescent="0.2">
      <c r="A314" t="s">
        <v>761</v>
      </c>
      <c r="B314" t="s">
        <v>760</v>
      </c>
    </row>
    <row r="315" spans="1:2" x14ac:dyDescent="0.2">
      <c r="A315" t="s">
        <v>481</v>
      </c>
      <c r="B315" t="s">
        <v>480</v>
      </c>
    </row>
    <row r="316" spans="1:2" x14ac:dyDescent="0.2">
      <c r="A316" t="s">
        <v>851</v>
      </c>
      <c r="B316" t="s">
        <v>850</v>
      </c>
    </row>
    <row r="317" spans="1:2" x14ac:dyDescent="0.2">
      <c r="A317" t="s">
        <v>723</v>
      </c>
      <c r="B317" t="s">
        <v>722</v>
      </c>
    </row>
    <row r="318" spans="1:2" x14ac:dyDescent="0.2">
      <c r="A318" t="s">
        <v>883</v>
      </c>
      <c r="B318" t="s">
        <v>882</v>
      </c>
    </row>
    <row r="319" spans="1:2" x14ac:dyDescent="0.2">
      <c r="A319" t="s">
        <v>497</v>
      </c>
      <c r="B319" t="s">
        <v>496</v>
      </c>
    </row>
    <row r="320" spans="1:2" x14ac:dyDescent="0.2">
      <c r="A320" t="s">
        <v>1113</v>
      </c>
      <c r="B320" t="s">
        <v>1112</v>
      </c>
    </row>
    <row r="321" spans="1:2" x14ac:dyDescent="0.2">
      <c r="A321" t="s">
        <v>1033</v>
      </c>
      <c r="B321" t="s">
        <v>1032</v>
      </c>
    </row>
    <row r="322" spans="1:2" x14ac:dyDescent="0.2">
      <c r="A322" t="s">
        <v>779</v>
      </c>
      <c r="B322" t="s">
        <v>778</v>
      </c>
    </row>
    <row r="323" spans="1:2" x14ac:dyDescent="0.2">
      <c r="A323" t="s">
        <v>489</v>
      </c>
      <c r="B323" t="s">
        <v>488</v>
      </c>
    </row>
    <row r="324" spans="1:2" x14ac:dyDescent="0.2">
      <c r="A324" t="s">
        <v>885</v>
      </c>
      <c r="B324" t="s">
        <v>884</v>
      </c>
    </row>
    <row r="325" spans="1:2" x14ac:dyDescent="0.2">
      <c r="A325" t="s">
        <v>763</v>
      </c>
      <c r="B325" t="s">
        <v>762</v>
      </c>
    </row>
    <row r="326" spans="1:2" x14ac:dyDescent="0.2">
      <c r="A326" t="s">
        <v>1037</v>
      </c>
      <c r="B326" t="s">
        <v>1036</v>
      </c>
    </row>
    <row r="327" spans="1:2" x14ac:dyDescent="0.2">
      <c r="A327" t="s">
        <v>1013</v>
      </c>
      <c r="B327" t="s">
        <v>1012</v>
      </c>
    </row>
    <row r="328" spans="1:2" x14ac:dyDescent="0.2">
      <c r="A328" t="s">
        <v>911</v>
      </c>
      <c r="B328" t="s">
        <v>910</v>
      </c>
    </row>
    <row r="329" spans="1:2" x14ac:dyDescent="0.2">
      <c r="A329" t="s">
        <v>847</v>
      </c>
      <c r="B329" t="s">
        <v>846</v>
      </c>
    </row>
    <row r="330" spans="1:2" x14ac:dyDescent="0.2">
      <c r="A330" t="s">
        <v>803</v>
      </c>
      <c r="B330" t="s">
        <v>802</v>
      </c>
    </row>
    <row r="331" spans="1:2" x14ac:dyDescent="0.2">
      <c r="A331" t="s">
        <v>975</v>
      </c>
      <c r="B331" t="s">
        <v>974</v>
      </c>
    </row>
    <row r="332" spans="1:2" x14ac:dyDescent="0.2">
      <c r="A332" t="s">
        <v>503</v>
      </c>
      <c r="B332" t="s">
        <v>502</v>
      </c>
    </row>
    <row r="333" spans="1:2" x14ac:dyDescent="0.2">
      <c r="A333" t="s">
        <v>541</v>
      </c>
      <c r="B333" t="s">
        <v>540</v>
      </c>
    </row>
    <row r="334" spans="1:2" x14ac:dyDescent="0.2">
      <c r="A334" t="s">
        <v>725</v>
      </c>
      <c r="B334" t="s">
        <v>724</v>
      </c>
    </row>
    <row r="335" spans="1:2" x14ac:dyDescent="0.2">
      <c r="A335" t="s">
        <v>913</v>
      </c>
      <c r="B335" t="s">
        <v>912</v>
      </c>
    </row>
    <row r="336" spans="1:2" x14ac:dyDescent="0.2">
      <c r="A336" t="s">
        <v>521</v>
      </c>
      <c r="B336" t="s">
        <v>520</v>
      </c>
    </row>
    <row r="337" spans="1:2" x14ac:dyDescent="0.2">
      <c r="A337" t="s">
        <v>887</v>
      </c>
      <c r="B337" t="s">
        <v>886</v>
      </c>
    </row>
    <row r="338" spans="1:2" x14ac:dyDescent="0.2">
      <c r="A338" t="s">
        <v>739</v>
      </c>
      <c r="B338" t="s">
        <v>738</v>
      </c>
    </row>
    <row r="339" spans="1:2" x14ac:dyDescent="0.2">
      <c r="A339" t="s">
        <v>555</v>
      </c>
      <c r="B339" t="s">
        <v>554</v>
      </c>
    </row>
    <row r="340" spans="1:2" x14ac:dyDescent="0.2">
      <c r="A340" t="s">
        <v>889</v>
      </c>
      <c r="B340" t="s">
        <v>888</v>
      </c>
    </row>
    <row r="341" spans="1:2" x14ac:dyDescent="0.2">
      <c r="A341" t="s">
        <v>557</v>
      </c>
      <c r="B341" t="s">
        <v>556</v>
      </c>
    </row>
    <row r="342" spans="1:2" x14ac:dyDescent="0.2">
      <c r="A342" t="s">
        <v>1101</v>
      </c>
      <c r="B342" t="s">
        <v>1100</v>
      </c>
    </row>
    <row r="343" spans="1:2" x14ac:dyDescent="0.2">
      <c r="A343" t="s">
        <v>741</v>
      </c>
      <c r="B343" t="s">
        <v>740</v>
      </c>
    </row>
    <row r="344" spans="1:2" x14ac:dyDescent="0.2">
      <c r="A344" t="s">
        <v>805</v>
      </c>
      <c r="B344" t="s">
        <v>804</v>
      </c>
    </row>
    <row r="345" spans="1:2" x14ac:dyDescent="0.2">
      <c r="A345" t="s">
        <v>849</v>
      </c>
      <c r="B345" t="s">
        <v>848</v>
      </c>
    </row>
    <row r="346" spans="1:2" x14ac:dyDescent="0.2">
      <c r="A346" t="s">
        <v>577</v>
      </c>
      <c r="B346" t="s">
        <v>576</v>
      </c>
    </row>
    <row r="347" spans="1:2" x14ac:dyDescent="0.2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2"/>
  <sheetViews>
    <sheetView zoomScale="90" workbookViewId="0">
      <selection sqref="A1:IV65536"/>
    </sheetView>
  </sheetViews>
  <sheetFormatPr baseColWidth="10" defaultRowHeight="12.75" x14ac:dyDescent="0.2"/>
  <cols>
    <col min="1" max="1" width="2.7109375" style="38" bestFit="1" customWidth="1"/>
    <col min="2" max="2" width="25.140625" style="37" bestFit="1" customWidth="1"/>
    <col min="3" max="3" width="13.5703125" style="38" customWidth="1"/>
    <col min="4" max="4" width="13.5703125" style="37" customWidth="1"/>
    <col min="5" max="5" width="11.140625" style="37" customWidth="1"/>
    <col min="6" max="6" width="11.140625" style="38" customWidth="1"/>
    <col min="7" max="14" width="10.285156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578125" style="37"/>
  </cols>
  <sheetData>
    <row r="1" spans="1:19" s="53" customFormat="1" ht="20.25" x14ac:dyDescent="0.3">
      <c r="A1" s="52"/>
      <c r="B1" s="52" t="s">
        <v>1166</v>
      </c>
      <c r="C1" s="52"/>
      <c r="F1" s="52"/>
      <c r="O1" s="52"/>
    </row>
    <row r="2" spans="1:19" ht="15.75" x14ac:dyDescent="0.25">
      <c r="B2" s="54" t="s">
        <v>1185</v>
      </c>
      <c r="C2" s="55" t="str">
        <f>'Gastos Mensuales Acumulados'!F4</f>
        <v>San Ramón</v>
      </c>
      <c r="D2" s="56"/>
    </row>
    <row r="3" spans="1:19" ht="15.75" x14ac:dyDescent="0.25">
      <c r="B3" s="54" t="s">
        <v>1186</v>
      </c>
      <c r="C3" s="55" t="str">
        <f>'Gastos Mensuales Acumulados'!F6</f>
        <v>SEPTIEMBRE</v>
      </c>
      <c r="D3" s="56"/>
    </row>
    <row r="5" spans="1:19" x14ac:dyDescent="0.2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1:19" s="41" customFormat="1" ht="38.25" x14ac:dyDescent="0.2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x14ac:dyDescent="0.2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x14ac:dyDescent="0.2">
      <c r="A8" s="38">
        <v>2</v>
      </c>
      <c r="B8" s="51"/>
      <c r="C8" s="48">
        <f t="shared" ref="C8:C32" si="0">D8+E8</f>
        <v>0</v>
      </c>
      <c r="D8" s="47"/>
      <c r="E8" s="47"/>
      <c r="F8" s="48">
        <f t="shared" ref="F8:F32" si="1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t="shared" ref="O8:O32" si="2">P8+Q8+R8</f>
        <v>0</v>
      </c>
      <c r="P8" s="47"/>
      <c r="Q8" s="47"/>
      <c r="R8" s="47"/>
      <c r="S8" s="49">
        <f t="shared" ref="S8:S32" si="3">C8+F8+O8</f>
        <v>0</v>
      </c>
    </row>
    <row r="9" spans="1:19" x14ac:dyDescent="0.2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x14ac:dyDescent="0.2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x14ac:dyDescent="0.2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x14ac:dyDescent="0.2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x14ac:dyDescent="0.2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x14ac:dyDescent="0.2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x14ac:dyDescent="0.2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x14ac:dyDescent="0.2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x14ac:dyDescent="0.2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x14ac:dyDescent="0.2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1:19" x14ac:dyDescent="0.2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1:19" x14ac:dyDescent="0.2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1:19" x14ac:dyDescent="0.2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1:19" x14ac:dyDescent="0.2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1:19" x14ac:dyDescent="0.2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1:19" x14ac:dyDescent="0.2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1:19" x14ac:dyDescent="0.2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1:19" x14ac:dyDescent="0.2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1:19" x14ac:dyDescent="0.2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1:19" x14ac:dyDescent="0.2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1:19" x14ac:dyDescent="0.2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1:19" x14ac:dyDescent="0.2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1:19" x14ac:dyDescent="0.2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1:19" x14ac:dyDescent="0.2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honeticPr fontId="2" type="noConversion"/>
  <pageMargins left="0.34" right="0.21" top="1.21" bottom="0.48" header="0" footer="0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Z5"/>
  <sheetViews>
    <sheetView workbookViewId="0">
      <selection activeCell="BD2" sqref="BD2"/>
    </sheetView>
  </sheetViews>
  <sheetFormatPr baseColWidth="10" defaultRowHeight="12.75" x14ac:dyDescent="0.2"/>
  <cols>
    <col min="1" max="1" width="13.140625" bestFit="1" customWidth="1"/>
    <col min="2" max="2" width="23.5703125" bestFit="1" customWidth="1"/>
    <col min="3" max="3" width="6.42578125" bestFit="1" customWidth="1"/>
    <col min="4" max="4" width="12.5703125" bestFit="1" customWidth="1"/>
    <col min="5" max="5" width="8.7109375" bestFit="1" customWidth="1"/>
    <col min="6" max="6" width="10.28515625" bestFit="1" customWidth="1"/>
    <col min="7" max="7" width="9.42578125" bestFit="1" customWidth="1"/>
    <col min="8" max="8" width="11" bestFit="1" customWidth="1"/>
    <col min="9" max="9" width="8.7109375" bestFit="1" customWidth="1"/>
    <col min="10" max="10" width="10.5703125" bestFit="1" customWidth="1"/>
    <col min="11" max="12" width="9.85546875" bestFit="1" customWidth="1"/>
    <col min="13" max="13" width="11.28515625" bestFit="1" customWidth="1"/>
    <col min="15" max="15" width="8" bestFit="1" customWidth="1"/>
    <col min="17" max="17" width="9.85546875" bestFit="1" customWidth="1"/>
    <col min="18" max="18" width="9" bestFit="1" customWidth="1"/>
    <col min="19" max="19" width="8.7109375" bestFit="1" customWidth="1"/>
    <col min="20" max="20" width="11.28515625" bestFit="1" customWidth="1"/>
    <col min="21" max="21" width="11.140625" bestFit="1" customWidth="1"/>
    <col min="22" max="22" width="10.140625" bestFit="1" customWidth="1"/>
    <col min="24" max="24" width="11.28515625" bestFit="1" customWidth="1"/>
    <col min="25" max="25" width="11.28515625" customWidth="1"/>
    <col min="26" max="26" width="11.140625" bestFit="1" customWidth="1"/>
    <col min="27" max="27" width="8.5703125" bestFit="1" customWidth="1"/>
    <col min="28" max="28" width="8.28515625" bestFit="1" customWidth="1"/>
    <col min="29" max="30" width="9.85546875" bestFit="1" customWidth="1"/>
    <col min="31" max="31" width="10.85546875" bestFit="1" customWidth="1"/>
    <col min="32" max="32" width="11.28515625" bestFit="1" customWidth="1"/>
    <col min="33" max="33" width="10.140625" bestFit="1" customWidth="1"/>
    <col min="34" max="34" width="8.7109375" bestFit="1" customWidth="1"/>
    <col min="36" max="36" width="11.28515625" bestFit="1" customWidth="1"/>
    <col min="37" max="37" width="10.85546875" bestFit="1" customWidth="1"/>
    <col min="38" max="38" width="8.85546875" bestFit="1" customWidth="1"/>
    <col min="39" max="39" width="11" bestFit="1" customWidth="1"/>
    <col min="40" max="40" width="8.42578125" bestFit="1" customWidth="1"/>
    <col min="41" max="41" width="7.28515625" bestFit="1" customWidth="1"/>
    <col min="42" max="42" width="8.42578125" bestFit="1" customWidth="1"/>
    <col min="43" max="43" width="9.7109375" bestFit="1" customWidth="1"/>
    <col min="45" max="46" width="11.140625" bestFit="1" customWidth="1"/>
    <col min="47" max="47" width="10" bestFit="1" customWidth="1"/>
    <col min="48" max="48" width="11" bestFit="1" customWidth="1"/>
    <col min="49" max="49" width="9" bestFit="1" customWidth="1"/>
    <col min="50" max="50" width="11.140625" bestFit="1" customWidth="1"/>
    <col min="51" max="51" width="10.5703125" bestFit="1" customWidth="1"/>
    <col min="52" max="52" width="10" bestFit="1" customWidth="1"/>
    <col min="54" max="54" width="7.5703125" bestFit="1" customWidth="1"/>
    <col min="55" max="55" width="9.28515625" bestFit="1" customWidth="1"/>
    <col min="56" max="56" width="10.28515625" bestFit="1" customWidth="1"/>
    <col min="57" max="57" width="9.28515625" bestFit="1" customWidth="1"/>
    <col min="58" max="58" width="10.7109375" bestFit="1" customWidth="1"/>
    <col min="59" max="60" width="11.28515625" bestFit="1" customWidth="1"/>
    <col min="61" max="61" width="10.85546875" bestFit="1" customWidth="1"/>
    <col min="62" max="62" width="11.140625" bestFit="1" customWidth="1"/>
    <col min="63" max="63" width="8.5703125" bestFit="1" customWidth="1"/>
    <col min="64" max="64" width="8.28515625" bestFit="1" customWidth="1"/>
    <col min="65" max="66" width="9.85546875" bestFit="1" customWidth="1"/>
    <col min="67" max="67" width="10.85546875" bestFit="1" customWidth="1"/>
    <col min="68" max="68" width="11.28515625" bestFit="1" customWidth="1"/>
    <col min="69" max="69" width="9.7109375" bestFit="1" customWidth="1"/>
    <col min="70" max="70" width="11.140625" bestFit="1" customWidth="1"/>
    <col min="71" max="71" width="8.42578125" bestFit="1" customWidth="1"/>
    <col min="72" max="72" width="11.28515625" bestFit="1" customWidth="1"/>
    <col min="73" max="73" width="8" bestFit="1" customWidth="1"/>
    <col min="74" max="74" width="10.28515625" bestFit="1" customWidth="1"/>
    <col min="75" max="75" width="11.140625" bestFit="1" customWidth="1"/>
  </cols>
  <sheetData>
    <row r="1" spans="1:78" ht="63.75" x14ac:dyDescent="0.2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 xml:space="preserve">  Nombre del Responsable</v>
      </c>
      <c r="BY1" s="34" t="str">
        <f>+'Gastos Mensuales Acumulados'!B10</f>
        <v xml:space="preserve"> Cargo</v>
      </c>
      <c r="BZ1" s="34" t="str">
        <f>+'Gastos Mensuales Acumulados'!B11</f>
        <v xml:space="preserve">  Teléfono</v>
      </c>
    </row>
    <row r="2" spans="1:78" x14ac:dyDescent="0.2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13131</v>
      </c>
      <c r="D2" s="3" t="str">
        <f>'Gastos Mensuales Acumulados'!F4</f>
        <v>San Ramón</v>
      </c>
      <c r="E2">
        <f>'Gastos Mensuales Acumulados'!G17</f>
        <v>4153191</v>
      </c>
      <c r="F2">
        <f>'Gastos Mensuales Acumulados'!G18</f>
        <v>2857075</v>
      </c>
      <c r="G2">
        <f>'Gastos Mensuales Acumulados'!G19</f>
        <v>680249</v>
      </c>
      <c r="H2">
        <f>'Gastos Mensuales Acumulados'!G20</f>
        <v>118483</v>
      </c>
      <c r="I2">
        <f>'Gastos Mensuales Acumulados'!G21</f>
        <v>497384</v>
      </c>
      <c r="J2">
        <f>'Gastos Mensuales Acumulados'!G22</f>
        <v>2894063</v>
      </c>
      <c r="K2">
        <f>'Gastos Mensuales Acumulados'!G23</f>
        <v>104195</v>
      </c>
      <c r="L2">
        <f>'Gastos Mensuales Acumulados'!G24</f>
        <v>5745</v>
      </c>
      <c r="M2">
        <f>'Gastos Mensuales Acumulados'!G25</f>
        <v>39973</v>
      </c>
      <c r="N2">
        <f>'Gastos Mensuales Acumulados'!G26</f>
        <v>217123</v>
      </c>
      <c r="O2">
        <f>'Gastos Mensuales Acumulados'!G27</f>
        <v>594763</v>
      </c>
      <c r="P2">
        <f>'Gastos Mensuales Acumulados'!G28</f>
        <v>50608</v>
      </c>
      <c r="Q2">
        <f>'Gastos Mensuales Acumulados'!G29</f>
        <v>41671</v>
      </c>
      <c r="R2">
        <f>'Gastos Mensuales Acumulados'!G30</f>
        <v>1560671</v>
      </c>
      <c r="S2">
        <f>'Gastos Mensuales Acumulados'!G31</f>
        <v>74403</v>
      </c>
      <c r="T2">
        <f>'Gastos Mensuales Acumulados'!G32</f>
        <v>71007</v>
      </c>
      <c r="U2">
        <f>'Gastos Mensuales Acumulados'!G33</f>
        <v>82587</v>
      </c>
      <c r="V2">
        <f>'Gastos Mensuales Acumulados'!G34</f>
        <v>51317</v>
      </c>
      <c r="W2">
        <f>'Gastos Mensuales Acumulados'!G35</f>
        <v>52610</v>
      </c>
      <c r="X2">
        <f>'Gastos Mensuales Acumulados'!G36</f>
        <v>52610</v>
      </c>
      <c r="Y2">
        <f>'Gastos Mensuales Acumulados'!G37</f>
        <v>0</v>
      </c>
      <c r="Z2">
        <f>'Gastos Mensuales Acumulados'!G38</f>
        <v>2555169</v>
      </c>
      <c r="AA2">
        <f>'Gastos Mensuales Acumulados'!G39</f>
        <v>427729</v>
      </c>
      <c r="AB2">
        <f>'Gastos Mensuales Acumulados'!G40</f>
        <v>2127440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71173</v>
      </c>
      <c r="AJ2">
        <f>'Gastos Mensuales Acumulados'!G48</f>
        <v>26899</v>
      </c>
      <c r="AK2">
        <f>'Gastos Mensuales Acumulados'!G49</f>
        <v>35396</v>
      </c>
      <c r="AL2">
        <f>'Gastos Mensuales Acumulados'!G50</f>
        <v>8878</v>
      </c>
      <c r="AM2">
        <f>'Gastos Mensuales Acumulados'!G51</f>
        <v>13333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6954</v>
      </c>
      <c r="AR2">
        <f>'Gastos Mensuales Acumulados'!G56</f>
        <v>1134</v>
      </c>
      <c r="AS2">
        <f>'Gastos Mensuales Acumulados'!G57</f>
        <v>4805</v>
      </c>
      <c r="AT2">
        <f>'Gastos Mensuales Acumulados'!G58</f>
        <v>440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2794845</v>
      </c>
      <c r="BB2">
        <f>'Gastos Mensuales Acumulados'!G66</f>
        <v>0</v>
      </c>
      <c r="BC2">
        <f>'Gastos Mensuales Acumulados'!G67</f>
        <v>2794845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12548</v>
      </c>
      <c r="BK2">
        <f>'Gastos Mensuales Acumulados'!G75</f>
        <v>0</v>
      </c>
      <c r="BL2">
        <f>'Gastos Mensuales Acumulados'!G76</f>
        <v>12548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71010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71010</v>
      </c>
      <c r="BV2">
        <f>'Gastos Mensuales Acumulados'!G86</f>
        <v>0</v>
      </c>
      <c r="BW2">
        <f>'Gastos Mensuales Acumulados'!G87</f>
        <v>12617942</v>
      </c>
      <c r="BX2" t="str">
        <f>+'Gastos Mensuales Acumulados'!$F$9</f>
        <v>LAURA ESPINOZA TORRES</v>
      </c>
      <c r="BY2" t="str">
        <f>+'Gastos Mensuales Acumulados'!$F$10</f>
        <v>JEFA CONTABILIDAD Y PRESUPUESTO</v>
      </c>
      <c r="BZ2">
        <f>+'Gastos Mensuales Acumulados'!$F$11</f>
        <v>23909167</v>
      </c>
    </row>
    <row r="3" spans="1:78" x14ac:dyDescent="0.2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13131</v>
      </c>
      <c r="D3" s="3" t="str">
        <f>'Gastos Mensuales Acumulados'!F4</f>
        <v>San Ramón</v>
      </c>
      <c r="E3">
        <f>'Gastos Mensuales Acumulados'!H17</f>
        <v>6178104</v>
      </c>
      <c r="F3">
        <f>'Gastos Mensuales Acumulados'!H18</f>
        <v>2549039</v>
      </c>
      <c r="G3">
        <f>'Gastos Mensuales Acumulados'!H19</f>
        <v>2289768</v>
      </c>
      <c r="H3">
        <f>'Gastos Mensuales Acumulados'!H20</f>
        <v>1339297</v>
      </c>
      <c r="I3">
        <f>'Gastos Mensuales Acumulados'!H21</f>
        <v>0</v>
      </c>
      <c r="J3">
        <f>'Gastos Mensuales Acumulados'!H22</f>
        <v>735575</v>
      </c>
      <c r="K3">
        <f>'Gastos Mensuales Acumulados'!H23</f>
        <v>1421</v>
      </c>
      <c r="L3">
        <f>'Gastos Mensuales Acumulados'!H24</f>
        <v>169</v>
      </c>
      <c r="M3">
        <f>'Gastos Mensuales Acumulados'!H25</f>
        <v>13174</v>
      </c>
      <c r="N3">
        <f>'Gastos Mensuales Acumulados'!H26</f>
        <v>374456</v>
      </c>
      <c r="O3">
        <f>'Gastos Mensuales Acumulados'!H27</f>
        <v>114511</v>
      </c>
      <c r="P3">
        <f>'Gastos Mensuales Acumulados'!H28</f>
        <v>23561</v>
      </c>
      <c r="Q3">
        <f>'Gastos Mensuales Acumulados'!H29</f>
        <v>404</v>
      </c>
      <c r="R3">
        <f>'Gastos Mensuales Acumulados'!H30</f>
        <v>2014</v>
      </c>
      <c r="S3">
        <f>'Gastos Mensuales Acumulados'!H31</f>
        <v>2042</v>
      </c>
      <c r="T3">
        <f>'Gastos Mensuales Acumulados'!H32</f>
        <v>669</v>
      </c>
      <c r="U3">
        <f>'Gastos Mensuales Acumulados'!H33</f>
        <v>13606</v>
      </c>
      <c r="V3">
        <f>'Gastos Mensuales Acumulados'!H34</f>
        <v>189548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3771</v>
      </c>
      <c r="AA3">
        <f>'Gastos Mensuales Acumulados'!H39</f>
        <v>3771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735</v>
      </c>
      <c r="AJ3">
        <f>'Gastos Mensuales Acumulados'!H48</f>
        <v>735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17445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1529</v>
      </c>
      <c r="AR3">
        <f>'Gastos Mensuales Acumulados'!H56</f>
        <v>11730</v>
      </c>
      <c r="AS3">
        <f>'Gastos Mensuales Acumulados'!H57</f>
        <v>2951</v>
      </c>
      <c r="AT3">
        <f>'Gastos Mensuales Acumulados'!H58</f>
        <v>0</v>
      </c>
      <c r="AU3">
        <f>'Gastos Mensuales Acumulados'!H59</f>
        <v>1235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50133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50133</v>
      </c>
      <c r="BV3">
        <f>'Gastos Mensuales Acumulados'!H86</f>
        <v>0</v>
      </c>
      <c r="BW3">
        <f>'Gastos Mensuales Acumulados'!H87</f>
        <v>6985763</v>
      </c>
      <c r="BX3" t="str">
        <f>+'Gastos Mensuales Acumulados'!$F$9</f>
        <v>LAURA ESPINOZA TORRES</v>
      </c>
      <c r="BY3" t="str">
        <f>+'Gastos Mensuales Acumulados'!$F$10</f>
        <v>JEFA CONTABILIDAD Y PRESUPUESTO</v>
      </c>
      <c r="BZ3">
        <f>+'Gastos Mensuales Acumulados'!$F$11</f>
        <v>23909167</v>
      </c>
    </row>
    <row r="4" spans="1:78" x14ac:dyDescent="0.2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13131</v>
      </c>
      <c r="D4" s="3" t="str">
        <f>'Gastos Mensuales Acumulados'!F4</f>
        <v>San Ramón</v>
      </c>
      <c r="E4">
        <f>'Gastos Mensuales Acumulados'!I17</f>
        <v>5503106</v>
      </c>
      <c r="F4">
        <f>'Gastos Mensuales Acumulados'!I18</f>
        <v>2216661</v>
      </c>
      <c r="G4">
        <f>'Gastos Mensuales Acumulados'!I19</f>
        <v>881450</v>
      </c>
      <c r="H4">
        <f>'Gastos Mensuales Acumulados'!I20</f>
        <v>2404995</v>
      </c>
      <c r="I4">
        <f>'Gastos Mensuales Acumulados'!I21</f>
        <v>0</v>
      </c>
      <c r="J4">
        <f>'Gastos Mensuales Acumulados'!I22</f>
        <v>1028176</v>
      </c>
      <c r="K4">
        <f>'Gastos Mensuales Acumulados'!I23</f>
        <v>8077</v>
      </c>
      <c r="L4">
        <f>'Gastos Mensuales Acumulados'!I24</f>
        <v>1456</v>
      </c>
      <c r="M4">
        <f>'Gastos Mensuales Acumulados'!I25</f>
        <v>3858</v>
      </c>
      <c r="N4">
        <f>'Gastos Mensuales Acumulados'!I26</f>
        <v>59011</v>
      </c>
      <c r="O4">
        <f>'Gastos Mensuales Acumulados'!I27</f>
        <v>289185</v>
      </c>
      <c r="P4">
        <f>'Gastos Mensuales Acumulados'!I28</f>
        <v>119109</v>
      </c>
      <c r="Q4">
        <f>'Gastos Mensuales Acumulados'!I29</f>
        <v>1177</v>
      </c>
      <c r="R4">
        <f>'Gastos Mensuales Acumulados'!I30</f>
        <v>34604</v>
      </c>
      <c r="S4">
        <f>'Gastos Mensuales Acumulados'!I31</f>
        <v>8207</v>
      </c>
      <c r="T4">
        <f>'Gastos Mensuales Acumulados'!I32</f>
        <v>0</v>
      </c>
      <c r="U4">
        <f>'Gastos Mensuales Acumulados'!I33</f>
        <v>485913</v>
      </c>
      <c r="V4">
        <f>'Gastos Mensuales Acumulados'!I34</f>
        <v>17579</v>
      </c>
      <c r="W4">
        <f>'Gastos Mensuales Acumulados'!I35</f>
        <v>800396</v>
      </c>
      <c r="X4">
        <f>'Gastos Mensuales Acumulados'!I36</f>
        <v>8400</v>
      </c>
      <c r="Y4">
        <f>'Gastos Mensuales Acumulados'!I37</f>
        <v>791996</v>
      </c>
      <c r="Z4">
        <f>'Gastos Mensuales Acumulados'!I38</f>
        <v>7699</v>
      </c>
      <c r="AA4">
        <f>'Gastos Mensuales Acumulados'!I39</f>
        <v>7699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14195</v>
      </c>
      <c r="AJ4">
        <f>'Gastos Mensuales Acumulados'!I48</f>
        <v>14195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51077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9056</v>
      </c>
      <c r="AR4">
        <f>'Gastos Mensuales Acumulados'!I56</f>
        <v>6538</v>
      </c>
      <c r="AS4">
        <f>'Gastos Mensuales Acumulados'!I57</f>
        <v>25483</v>
      </c>
      <c r="AT4">
        <f>'Gastos Mensuales Acumulados'!I58</f>
        <v>10000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138780</v>
      </c>
      <c r="BB4">
        <f>'Gastos Mensuales Acumulados'!I66</f>
        <v>0</v>
      </c>
      <c r="BC4">
        <f>'Gastos Mensuales Acumulados'!I67</f>
        <v>138780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47158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47158</v>
      </c>
      <c r="BV4">
        <f>'Gastos Mensuales Acumulados'!I86</f>
        <v>0</v>
      </c>
      <c r="BW4">
        <f>'Gastos Mensuales Acumulados'!I87</f>
        <v>7590587</v>
      </c>
      <c r="BX4" t="str">
        <f>+'Gastos Mensuales Acumulados'!$F$9</f>
        <v>LAURA ESPINOZA TORRES</v>
      </c>
      <c r="BY4" t="str">
        <f>+'Gastos Mensuales Acumulados'!$F$10</f>
        <v>JEFA CONTABILIDAD Y PRESUPUESTO</v>
      </c>
      <c r="BZ4">
        <f>+'Gastos Mensuales Acumulados'!$F$11</f>
        <v>23909167</v>
      </c>
    </row>
    <row r="5" spans="1:78" x14ac:dyDescent="0.2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13131</v>
      </c>
      <c r="D5" s="3" t="str">
        <f>'Gastos Mensuales Acumulados'!F4</f>
        <v>San Ramón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LAURA ESPINOZA TORRES</v>
      </c>
      <c r="BY5" t="str">
        <f>+'Gastos Mensuales Acumulados'!$F$10</f>
        <v>JEFA CONTABILIDAD Y PRESUPUESTO</v>
      </c>
      <c r="BZ5">
        <f>+'Gastos Mensuales Acumulados'!$F$11</f>
        <v>23909167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Instructivo</vt:lpstr>
      <vt:lpstr>Gastos Mensuales Acumulados</vt:lpstr>
      <vt:lpstr>LISTA</vt:lpstr>
      <vt:lpstr>Detalle Proyectos de Inversión</vt:lpstr>
      <vt:lpstr>LBUSCAR</vt:lpstr>
      <vt:lpstr>LCODE</vt:lpstr>
      <vt:lpstr>LComuna</vt:lpstr>
      <vt:lpstr>LMES</vt:lpstr>
    </vt:vector>
  </TitlesOfParts>
  <Company>subdere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 / JPP</dc:creator>
  <cp:lastModifiedBy>ESPINOZA TORRES LAURA</cp:lastModifiedBy>
  <cp:lastPrinted>2008-03-27T19:02:07Z</cp:lastPrinted>
  <dcterms:created xsi:type="dcterms:W3CDTF">2008-02-28T21:05:06Z</dcterms:created>
  <dcterms:modified xsi:type="dcterms:W3CDTF">2016-10-07T17:56:38Z</dcterms:modified>
</cp:coreProperties>
</file>